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Documents\RENTAS 2026 MAYERLI\NORMATIVIDAD\NORMATIVIDAD 2026\"/>
    </mc:Choice>
  </mc:AlternateContent>
  <xr:revisionPtr revIDLastSave="0" documentId="8_{DF09A9AE-7B53-4F5A-91C5-FDBB4F864C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IO 2024" sheetId="9" r:id="rId1"/>
    <sheet name="ANEXO 1" sheetId="5" r:id="rId2"/>
    <sheet name="Hoja2" sheetId="2" state="hidden" r:id="rId3"/>
    <sheet name="Hoja1" sheetId="3" state="hidden" r:id="rId4"/>
  </sheets>
  <definedNames>
    <definedName name="_xlnm._FilterDatabase" localSheetId="1" hidden="1">'ANEXO 1'!$A$1:$E$181</definedName>
    <definedName name="_xlnm.Print_Area" localSheetId="0">'FORMULARIO 2024'!$A$1:$AE$76</definedName>
    <definedName name="C._DISCRIMINACIÓN_DE_ACTIVIDADES_GRAVADAS__OTRAS_ACTIVIDADES" localSheetId="0">'FORMULARIO 2024'!$A$59:$AE$72</definedName>
    <definedName name="C._DISCRIMINACIÓN_DE_ACTIVIDADES_GRAVADAS__OTRAS_ACTIVIDAD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hlED0asImdyBDcDVsfymQdXN20gA=="/>
    </ext>
  </extLst>
</workbook>
</file>

<file path=xl/calcChain.xml><?xml version="1.0" encoding="utf-8"?>
<calcChain xmlns="http://schemas.openxmlformats.org/spreadsheetml/2006/main">
  <c r="V25" i="9" l="1"/>
  <c r="AA25" i="9" s="1"/>
  <c r="V24" i="9"/>
  <c r="AA24" i="9" s="1"/>
  <c r="V23" i="9"/>
  <c r="J54" i="9"/>
  <c r="F53" i="9"/>
  <c r="C30" i="9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AA26" i="9"/>
  <c r="N26" i="9"/>
  <c r="AA15" i="9"/>
  <c r="AA21" i="9" s="1"/>
  <c r="N23" i="9" s="1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AA23" i="9" l="1"/>
  <c r="AA27" i="9" s="1"/>
  <c r="AA29" i="9" s="1"/>
  <c r="N27" i="9"/>
  <c r="AA32" i="9" l="1"/>
  <c r="AA30" i="9"/>
  <c r="AA34" i="9" l="1"/>
  <c r="AA43" i="9" s="1"/>
  <c r="AA42" i="9" l="1"/>
  <c r="AA44" i="9" s="1"/>
  <c r="AA47" i="9" s="1"/>
  <c r="AA49" i="9" s="1"/>
</calcChain>
</file>

<file path=xl/sharedStrings.xml><?xml version="1.0" encoding="utf-8"?>
<sst xmlns="http://schemas.openxmlformats.org/spreadsheetml/2006/main" count="610" uniqueCount="592">
  <si>
    <t>FORMULARIO ÚNICO NACIONAL DE DECLARACIÓN Y PAGO DEL IMPUESTO DE INDUSTRIA Y COMERCIO</t>
  </si>
  <si>
    <t>MUNICIPIO/DISTRITO:</t>
  </si>
  <si>
    <t>CASTILLA LA NUEVA</t>
  </si>
  <si>
    <t>Fecha máxima presentación</t>
  </si>
  <si>
    <t>DEPARTAMENTO:</t>
  </si>
  <si>
    <t>META</t>
  </si>
  <si>
    <t>AÑO GRAVABLE</t>
  </si>
  <si>
    <t xml:space="preserve">OPCIÓN DE USO: DECLARACIÓN INICIAL                        </t>
  </si>
  <si>
    <t>SOLO PAGO</t>
  </si>
  <si>
    <t>CORRECCIÓN</t>
  </si>
  <si>
    <t># DECLARACIÓN CORREGIDA</t>
  </si>
  <si>
    <t>FECHA</t>
  </si>
  <si>
    <t>A. INFORMACIÓN DEL CONTRIBUYENTE</t>
  </si>
  <si>
    <t>NOMBRES Y APELLIDOS O 
RAZÓN SOCIAL</t>
  </si>
  <si>
    <t>CC</t>
  </si>
  <si>
    <t>NIT</t>
  </si>
  <si>
    <t>TI</t>
  </si>
  <si>
    <t>CE</t>
  </si>
  <si>
    <t>N°</t>
  </si>
  <si>
    <t>ES CONSORCIO O UT</t>
  </si>
  <si>
    <t>REALIZA ACTIVIDADES PAT. AUT.</t>
  </si>
  <si>
    <t>DIRECCIÓN DE NOTIFICACIÓN:</t>
  </si>
  <si>
    <t>MUNICIPIO O DISTRITO DE LA DIRECCIÓN</t>
  </si>
  <si>
    <t>DEPARTAMENTO</t>
  </si>
  <si>
    <t>TELÉFONO</t>
  </si>
  <si>
    <t>5.CORREO ELECTRONICO</t>
  </si>
  <si>
    <t>6. No. DE ESTABLECIMIENTOS</t>
  </si>
  <si>
    <t>7. CLASIFICACIÓN</t>
  </si>
  <si>
    <t>B. BASE GRAVABLE</t>
  </si>
  <si>
    <t>TOTAL INGRESOS ORDINARIOS Y EXTRAORDINARIOS DEL PERIODO EN TODO EL PAÍS</t>
  </si>
  <si>
    <t>MENOS INGRESOS FUERA DE ESTE MUNICIPIO O DISTRITO</t>
  </si>
  <si>
    <t>TOTAL INGRESOS ORDINARIOS Y EXTRAORDINARIOS EN ESTE MUNICIPIO (RENGLÓN 8 MENOS 9)</t>
  </si>
  <si>
    <t>MENOS INGRESOS POR DEVOLUCIONES, REBAJAS, DESCUENTOS</t>
  </si>
  <si>
    <t>MENOS INGRESOS POR EXPORTACIONES</t>
  </si>
  <si>
    <t>MENOS INGRESOS POR VENTA DE ACTIVOS FIJOS</t>
  </si>
  <si>
    <t>MENOS INGRESOS POR ACTIVIDADES EXCLUIDAS O NO SUJETAS Y OTROS INGRESOS NO GRAVADOS</t>
  </si>
  <si>
    <t>MENOS INGRESOS POR OTRAS ACTIVIDADES EXENTAS EN ESTE MUNICIPIO (POR ACUERDO)</t>
  </si>
  <si>
    <t>TOTAL INGRESOS GRAVABLES (RENGLÓN 10 MENOS 11,12,13,14 Y 15)</t>
  </si>
  <si>
    <t>ACTIVIDADES GRAVADAS</t>
  </si>
  <si>
    <t>CODIGO</t>
  </si>
  <si>
    <t>INGRESOS GRAVADOS</t>
  </si>
  <si>
    <t>TARIFA (por mil)</t>
  </si>
  <si>
    <t>IMPUESTO</t>
  </si>
  <si>
    <t>ACTIVIDAD 1 (PRINCIPAL)</t>
  </si>
  <si>
    <t>ACTIVIDAD 2</t>
  </si>
  <si>
    <t>ACTIVIDAD 3</t>
  </si>
  <si>
    <t>OTRAS ACTIVIDADES</t>
  </si>
  <si>
    <t>VER DESAGREGACIÓN</t>
  </si>
  <si>
    <t>NA</t>
  </si>
  <si>
    <t>TOTAL INGRESOS GRAVADOS</t>
  </si>
  <si>
    <t>17. TOTAL IMPUESTO</t>
  </si>
  <si>
    <t>GENERACIÓN DE ENERGIA</t>
  </si>
  <si>
    <t>Kw</t>
  </si>
  <si>
    <t>19. IMP LEY 56 DE 1981</t>
  </si>
  <si>
    <t>D. LIQUIDACIÓN PRIVADA</t>
  </si>
  <si>
    <t>TOTAL IMPUESTO DE INDUSTRIA Y COMERCIO (Renglón 17+19)</t>
  </si>
  <si>
    <t>IMPUESTO DE AVISOS Y TABLEROS (15% del renglón 20)</t>
  </si>
  <si>
    <t>PAGO POR UNIDADES COMERCIALES ADICIONALES DEL SECTOR FINANCIERO</t>
  </si>
  <si>
    <t>SOBRETASA BOMBERIL  (para el Municipio de CASTILLA LA NUEVA es el 5% del renglón No. 20)</t>
  </si>
  <si>
    <t>TOTAL IMPUESTO A CARGO (Renglón 20+21+22+23+24)</t>
  </si>
  <si>
    <t>MENOS RETENCIONES que le practicaron a favor de este municipio o dsitrito en este periodo</t>
  </si>
  <si>
    <t xml:space="preserve">SANCIÓN: </t>
  </si>
  <si>
    <t>EXTEMPORANEIDAD</t>
  </si>
  <si>
    <t>INEXACTITUD</t>
  </si>
  <si>
    <t>OTRA</t>
  </si>
  <si>
    <t>CUAL:</t>
  </si>
  <si>
    <t>MENOS SALDO A FAVOR DEL PERIODO ANTERIOR SIN SOLICITUD DE DEVOLUCIÓN O COMPENSACIÓN</t>
  </si>
  <si>
    <t>TOTAL SALDO A CARGO (Renglón 25-26-27-28-29+30+31-32)</t>
  </si>
  <si>
    <t>TOTAL SALDO A FAVOR (Renglón 25-26-27-28-29+30+31-32) si el resultado es menor a cero</t>
  </si>
  <si>
    <t>E. PAGO</t>
  </si>
  <si>
    <t>VALOR A PAGAR</t>
  </si>
  <si>
    <t>INTERESES DE MORA</t>
  </si>
  <si>
    <t>TOTAL A PAGAR (Renglón 35-36+37)</t>
  </si>
  <si>
    <t>SECCIÓN PAGO VOLUNTARIO (NO aplica para Castilla la Nueva)</t>
  </si>
  <si>
    <t>LIQUIDE EL VALOR DEL PAGO VOLUNTARIO (Según instrucciones del Municipio/distrito)</t>
  </si>
  <si>
    <t>TOTAL A PAGAR CON PAGO VOLUNTARIO (Renglón 38+39)</t>
  </si>
  <si>
    <t>Destino de mi aporte voluntario:</t>
  </si>
  <si>
    <t>F. FIRMAS</t>
  </si>
  <si>
    <t>FIRMA DEL DECLARANTE</t>
  </si>
  <si>
    <t>FIRMA DEL CONTADOR</t>
  </si>
  <si>
    <t>REVISOR FISCAL</t>
  </si>
  <si>
    <t>NOMBRE</t>
  </si>
  <si>
    <t>No.</t>
  </si>
  <si>
    <t>No._____________________</t>
  </si>
  <si>
    <t>TP. _________________</t>
  </si>
  <si>
    <t>ESPACIO PARA CÓDIGO DE BARRAS</t>
  </si>
  <si>
    <t xml:space="preserve">RADICADO Y/O FECHA DE PRESENTACIÓN </t>
  </si>
  <si>
    <t>ESPACIO PARA CÓDIGO QR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</si>
  <si>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</si>
  <si>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</si>
  <si>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</si>
  <si>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</si>
  <si>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</si>
  <si>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</si>
  <si>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</si>
  <si>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</si>
  <si>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</si>
  <si>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</si>
  <si>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</si>
  <si>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</si>
  <si>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Instrucciones de diligenciamiento contenidas en la Resolución Nacional 4056 de Diciembre 01 de 2017 expedida por el Ministerio de Hacienda y Crédito Público</t>
  </si>
  <si>
    <t>CLICK AQUÍ</t>
  </si>
  <si>
    <t>SIMPLIFICADO</t>
  </si>
  <si>
    <t>COMUN</t>
  </si>
  <si>
    <t>G CONTRIBUYENTE</t>
  </si>
  <si>
    <t>ESPECIAL</t>
  </si>
  <si>
    <t>ULTIMO DIGITO NIT</t>
  </si>
  <si>
    <t>VIGENCIA</t>
  </si>
  <si>
    <t xml:space="preserve">ESPACIO  PARA EL BANCO </t>
  </si>
  <si>
    <r>
      <t>SOBRETASA DE SEGURIDAD (Ley 1421 de 2011) (</t>
    </r>
    <r>
      <rPr>
        <b/>
        <sz val="9"/>
        <color rgb="FF3F3F3F"/>
        <rFont val="Arial Unicode MS"/>
        <family val="2"/>
      </rPr>
      <t>NO aplica</t>
    </r>
    <r>
      <rPr>
        <sz val="9"/>
        <color rgb="FF3F3F3F"/>
        <rFont val="Arial Unicode MS"/>
        <family val="2"/>
      </rPr>
      <t xml:space="preserve"> para el municipio de CASTILLA LA NUEVA)</t>
    </r>
  </si>
  <si>
    <r>
      <t xml:space="preserve">MENOS VALOR DE EXENCIÓN O EXONERACIÓN SOBRE EL IMPUESTO Y NO SOBRE LOS INGRESOS </t>
    </r>
    <r>
      <rPr>
        <b/>
        <sz val="9"/>
        <color rgb="FF3F3F3F"/>
        <rFont val="Arial Unicode MS"/>
        <family val="2"/>
      </rPr>
      <t>(NO aplica)</t>
    </r>
  </si>
  <si>
    <r>
      <t xml:space="preserve">MENOS AUTORRETENCIONES practicadas a favor de este municipio o distrito en este periodo </t>
    </r>
    <r>
      <rPr>
        <b/>
        <sz val="9"/>
        <color rgb="FF3F3F3F"/>
        <rFont val="Arial Unicode MS"/>
        <family val="2"/>
      </rPr>
      <t>(NO aplica)</t>
    </r>
  </si>
  <si>
    <r>
      <t>MENOS ANTICIPO LIQUIDADO EN EL AÑO ANTERIOR (</t>
    </r>
    <r>
      <rPr>
        <b/>
        <sz val="9"/>
        <color rgb="FF3F3F3F"/>
        <rFont val="Arial Unicode MS"/>
        <family val="2"/>
      </rPr>
      <t>NO aplica</t>
    </r>
    <r>
      <rPr>
        <sz val="9"/>
        <color rgb="FF3F3F3F"/>
        <rFont val="Arial Unicode MS"/>
        <family val="2"/>
      </rPr>
      <t xml:space="preserve"> para el municipio de CASTILLA LA NUEVA)</t>
    </r>
  </si>
  <si>
    <r>
      <t>ANTICIPO DEL AÑO SIGUIENTE  (</t>
    </r>
    <r>
      <rPr>
        <b/>
        <sz val="9"/>
        <color rgb="FF3F3F3F"/>
        <rFont val="Arial Unicode MS"/>
        <family val="2"/>
      </rPr>
      <t>NO aplica</t>
    </r>
    <r>
      <rPr>
        <sz val="9"/>
        <color rgb="FF3F3F3F"/>
        <rFont val="Arial Unicode MS"/>
        <family val="2"/>
      </rPr>
      <t xml:space="preserve"> para el municipio de CASTILLA LA NUEVA)</t>
    </r>
  </si>
  <si>
    <r>
      <t>DESCUENTO POR PRONTO PAGO (</t>
    </r>
    <r>
      <rPr>
        <b/>
        <u/>
        <sz val="9"/>
        <color theme="1"/>
        <rFont val="Arial Unicode MS"/>
        <family val="2"/>
      </rPr>
      <t>Solo rég. simplificado</t>
    </r>
    <r>
      <rPr>
        <b/>
        <sz val="9"/>
        <color theme="1"/>
        <rFont val="Arial Unicode MS"/>
        <family val="2"/>
      </rPr>
      <t xml:space="preserve"> </t>
    </r>
    <r>
      <rPr>
        <sz val="9"/>
        <color theme="1"/>
        <rFont val="Arial Unicode MS"/>
        <family val="2"/>
      </rPr>
      <t>con est. de comercio en el Municipio Artículo 73 Acuerdo 029 de 2017)</t>
    </r>
  </si>
  <si>
    <t>CAPACIDAD INSTALADA</t>
  </si>
  <si>
    <t>ene-feb</t>
  </si>
  <si>
    <t>mar-abr</t>
  </si>
  <si>
    <t>may-jun</t>
  </si>
  <si>
    <t>jul-ago</t>
  </si>
  <si>
    <t>sep-oct</t>
  </si>
  <si>
    <t>nov-dic</t>
  </si>
  <si>
    <t>Anual</t>
  </si>
  <si>
    <r>
      <rPr>
        <b/>
        <sz val="9"/>
        <color theme="1"/>
        <rFont val="Arial"/>
        <family val="2"/>
      </rPr>
      <t>CUENTAS BANCARIAS AUTORIZADAS PARA RECAUDO DEL IMPUESTO DE INDUSTRIA Y COMERCIO: 
A nombre del municipio de Castilla La Nueva, Nit. 800 098 190-4 
Cuenta corriente de Banco Bogotá No. 705064228 
Cuenta de Ahorros Banco Colpatria No. 5582016519 
Cuenta de Ahorros Banco Davivienda No. 097170008342
RESOLUCIÓN 334 DE 2018: ARTÍCULO 1º</t>
    </r>
    <r>
      <rPr>
        <sz val="9"/>
        <color theme="1"/>
        <rFont val="Arial"/>
        <family val="2"/>
      </rPr>
      <t xml:space="preserve">. </t>
    </r>
    <r>
      <rPr>
        <b/>
        <u/>
        <sz val="9"/>
        <color theme="1"/>
        <rFont val="Arial"/>
        <family val="2"/>
      </rPr>
      <t>La presentación de las declaraciones tributarias municipales se realizará en la sede de la Secretaría de Hacienda Municipal</t>
    </r>
    <r>
      <rPr>
        <sz val="9"/>
        <color theme="1"/>
        <rFont val="Arial"/>
        <family val="2"/>
      </rPr>
      <t xml:space="preserve">, el pago de las declaraciones se realizará en las entidades financieras autorizadas para tal fin y en la Tesorería Municipal hasta tanto se implemente el sistema de recaudo exclusivo a través de red financiera y medios electrónicos.
</t>
    </r>
    <r>
      <rPr>
        <b/>
        <sz val="9"/>
        <color theme="1"/>
        <rFont val="Arial"/>
        <family val="2"/>
      </rPr>
      <t>ACUERDO 029 DE 2017: ARTÍCULO 70°. PRESENTACION DE LA DECLARACION Y PAGO DEL IMPUESTO</t>
    </r>
    <r>
      <rPr>
        <sz val="9"/>
        <color theme="1"/>
        <rFont val="Arial"/>
        <family val="2"/>
      </rPr>
      <t xml:space="preserve">. Por cada año o periodo gravable los sujetos pasivos del impuesto de Industria y Comercio deberán presentar una declaración junto con su liquidación privada, la liquidación del impuesto complementario de avisos y tableros, sobretasa bomberil y los demás factores indicados en el formulario oficial. La declaración se presentará en la vigencia fiscal siguiente al periodo gravable o de causacióndel impuesto.
</t>
    </r>
    <r>
      <rPr>
        <b/>
        <sz val="9"/>
        <color theme="1"/>
        <rFont val="Arial"/>
        <family val="2"/>
      </rPr>
      <t xml:space="preserve">ACUERDO 017 DE NOVIEMBRE DE 2021, "POR MEDIO DEL CUAL SE MODIFICA PARCIALMENTE EL ACUERDO 029 DE 10 DE DICIEMBRE DE 2017", Art. PRIMERO. ACUERDO 017 DE 2021" </t>
    </r>
    <r>
      <rPr>
        <sz val="9"/>
        <color theme="1"/>
        <rFont val="Arial"/>
        <family val="2"/>
      </rPr>
      <t>Modifiquese el articulo 62 del acuerdo 029 de 10 de diciembre de 2017, por medio del cual se expide el estatuto tributario del Municipio de Castilla la Nueva y se dictan otras dispociciones</t>
    </r>
    <r>
      <rPr>
        <b/>
        <sz val="9"/>
        <color theme="1"/>
        <rFont val="Arial"/>
        <family val="2"/>
      </rPr>
      <t>" PARÁGRAFO.</t>
    </r>
    <r>
      <rPr>
        <sz val="9"/>
        <color theme="1"/>
        <rFont val="Arial"/>
        <family val="2"/>
      </rPr>
      <t xml:space="preserve"> Será función de la administración tributaria diseñar y actualizar los formularios oficiales, así como establecer el calendario tributario para la presentación de las declaraciones. El pago podrá realizarse en la Caja Principal de la Secretaría de Hacienda o en las entidades financieras autorizadas. Si el pago se hace por consignación, transferencia electrónica u otros medios, este debe ser simultáneo o anterior a la presentación de la declaración, y el depositante deberá hacer llegar a la Caja Principal de la Secretarfa de Hacienda, en forma inmediata el soporte respectivo del pago. </t>
    </r>
    <r>
      <rPr>
        <b/>
        <u/>
        <sz val="9"/>
        <color theme="1"/>
        <rFont val="Arial"/>
        <family val="2"/>
      </rPr>
      <t>La consignación o transferencia del valor del impuesto no sustituye la presentación de la declaración</t>
    </r>
    <r>
      <rPr>
        <sz val="9"/>
        <color theme="1"/>
        <rFont val="Arial"/>
        <family val="2"/>
      </rPr>
      <t xml:space="preserve">. La declaración se entenderá presentada en la fecha de pago siempre y cuando se remita su versión original dentro de los 15 días hábiles siguientes a dicha fecha, aspecto que se aplicará en relación con las declaraciones que deban presentarse a partir de la vigencia fiscal 2018.                                                                      </t>
    </r>
  </si>
  <si>
    <t>C. DISCRIMINACIÓN DE ACTIVIDADES
GRAVADAS (OTRAS ACTIVIDADES)</t>
  </si>
  <si>
    <t>SOLAMENTE PARA BOGOTÁ, marque el Bimestre o periodo anual</t>
  </si>
  <si>
    <t>C. DISCRIMINACIÓN DE
ACTIVIDADES GRAVADAS</t>
  </si>
  <si>
    <t>X</t>
  </si>
  <si>
    <t>WP</t>
  </si>
  <si>
    <t>Extracción de hulla (carbón de piedra).</t>
  </si>
  <si>
    <t>Extracción de carbón lignito.</t>
  </si>
  <si>
    <t>Extracción de petróleo crudo.</t>
  </si>
  <si>
    <t>Extracción de gas natural.</t>
  </si>
  <si>
    <t>Extracción de minerales de hierro.</t>
  </si>
  <si>
    <t>Extracción de minerales de uranio y de torio.</t>
  </si>
  <si>
    <t>Extracción de oro y otros metales preciosos.</t>
  </si>
  <si>
    <t>Extracción de minerales de níquel.</t>
  </si>
  <si>
    <t>Extracción de otros minerales metalíferos no ferrosos n.c.p.</t>
  </si>
  <si>
    <t>Extracción de piedra, arena, arcillas comunes, yeso y anhidrita.</t>
  </si>
  <si>
    <t>Extracción de arcillas de uso industrial, caliza, caolín y bentonitas.</t>
  </si>
  <si>
    <t>Extracción de esmeraldas, piedras preciosas y semipreciosas.</t>
  </si>
  <si>
    <t>Extracción de minerales para la fabricación de abonos y productos químicos.</t>
  </si>
  <si>
    <t>Extracción de halita (sal).</t>
  </si>
  <si>
    <t>Extracción de otros minerales no metálicos n.c.p.</t>
  </si>
  <si>
    <t>Actividades de apoyo para la extracción de petróleo y de gas natural.</t>
  </si>
  <si>
    <t>Actividades de apoyo para otras actividades de explotación de minas y canteras.</t>
  </si>
  <si>
    <t>Procesamiento y conservación de carne y productos cárnicos.</t>
  </si>
  <si>
    <t>Procesamiento y conservación de pescados, crustáceos y moluscos.</t>
  </si>
  <si>
    <t>Procesamiento y conservación de frutas, legumbres, hortalizas y tubérculos.</t>
  </si>
  <si>
    <t>Elaboración de aceites y grasas de origen vegetal y animal.</t>
  </si>
  <si>
    <t>Elaboración de productos lácteos.</t>
  </si>
  <si>
    <t>Elaboración de productos de molinería.</t>
  </si>
  <si>
    <t>Elaboración de almidones y productos derivados del almidón.</t>
  </si>
  <si>
    <t>Trilla de café.</t>
  </si>
  <si>
    <t>Descafeinado, tostión y molienda del café.</t>
  </si>
  <si>
    <t>Otros derivados del café.</t>
  </si>
  <si>
    <t>Elaboración y refinación de azúcar.</t>
  </si>
  <si>
    <t>Elaboración de panela.</t>
  </si>
  <si>
    <t>Elaboración de productos de panadería.</t>
  </si>
  <si>
    <t>Elaboración de cacao, chocolate y productos de confitería.</t>
  </si>
  <si>
    <t>Elaboración de macarrones, fideos, alcuzcuz y productos farináceos similares.</t>
  </si>
  <si>
    <t>Elaboración de comidas y platos preparados.</t>
  </si>
  <si>
    <t>Elaboración de otros productos alimenticios n.c.p.</t>
  </si>
  <si>
    <t>Elaboración de alimentos preparados para animales.</t>
  </si>
  <si>
    <t>Destilación, rectificación y mezcla de bebidas alcohólicas.</t>
  </si>
  <si>
    <t>Elaboración de bebidas fermentadas no destiladas.</t>
  </si>
  <si>
    <t>Producción de malta, elaboración de cervezas y otras bebidas malteadas.</t>
  </si>
  <si>
    <t>Elaboración de bebidas no alcohólicas, producción de aguas minerales y de otras aguas embotelladas.</t>
  </si>
  <si>
    <t>Elaboración de productos de tabaco.</t>
  </si>
  <si>
    <t>Preparación e hilatura de fibras textiles.</t>
  </si>
  <si>
    <t>Tejeduría de productos textiles.</t>
  </si>
  <si>
    <t>Acabado de productos textiles.</t>
  </si>
  <si>
    <t>Fabricación de tejidos de punto y ganchillo.</t>
  </si>
  <si>
    <t>Confección de artículos con materiales textiles, excepto prendas de vestir.</t>
  </si>
  <si>
    <t>Fabricación de tapetes y alfombras para pisos.</t>
  </si>
  <si>
    <t>Fabricación de cuerdas, cordeles, cables, bramantes y redes.</t>
  </si>
  <si>
    <t>Fabricación de otros artículos textiles n.c.p.</t>
  </si>
  <si>
    <t>Confección de prendas de vestir, excepto prendas de piel.</t>
  </si>
  <si>
    <t>Fabricación de artículos de piel.</t>
  </si>
  <si>
    <t>Fabricación de artículos de punto y ganchillo.</t>
  </si>
  <si>
    <t>Curtido y recurtido de cueros; recurtido y teñido de pieles.</t>
  </si>
  <si>
    <t>Fabricación de artículos de viaje, bolsos de mano y artículos similares elaborados en cuero, y fabricación de artículos de talabartería y guarnicionería.</t>
  </si>
  <si>
    <t>Fabricación de artículos de viaje, bolsos de mano y artículos similares; artículos de talabartería y guarnicionería elaborados en otros materiales.</t>
  </si>
  <si>
    <t>Fabricación de calzado de cuero y piel, con cualquier tipo de suela.</t>
  </si>
  <si>
    <t>Fabricación de otros tipos de calzado, excepto calzado de cuero y piel.</t>
  </si>
  <si>
    <t>Fabricación de partes del calzado.</t>
  </si>
  <si>
    <t>Aserrado, acepillado e impregnación de la madera.</t>
  </si>
  <si>
    <t>Fabricación de hojas de madera para enchapado; fabricación de tableros contrachapados, tableros laminados, tableros de partículas y otros tableros y paneles.</t>
  </si>
  <si>
    <t>Fabricación de partes y piezas de madera, de carpintería y ebanistería para la construcción.</t>
  </si>
  <si>
    <t>Fabricación de recipientes de madera.</t>
  </si>
  <si>
    <t>Fabricación de otros productos de madera; fabricación de artículos de corcho, cestería y espartería.</t>
  </si>
  <si>
    <t>Fabricación de pulpas (pastas) celulósicas; papel y cartón.</t>
  </si>
  <si>
    <t>Fabricación de papel y cartón ondulado (corrugado); fabricación de envases, empaques y de embalajes de papel y cartón.</t>
  </si>
  <si>
    <t>Fabricación de otros artículos de papel y cartón.</t>
  </si>
  <si>
    <t>Actividades de impresión.</t>
  </si>
  <si>
    <t>Actividades de servicios relacionados con la impresión.</t>
  </si>
  <si>
    <t>Producción de copias a partir de grabaciones originales.</t>
  </si>
  <si>
    <t>Fabricación de productos de hornos de coque.</t>
  </si>
  <si>
    <t>Fabricación de productos de la refinación del petróleo.</t>
  </si>
  <si>
    <t>Actividad de mezcla de combustibles.</t>
  </si>
  <si>
    <t>Fabricación de sustancias y productos químicos básicos.</t>
  </si>
  <si>
    <t>Fabricación de abonos y compuestos inorgánicos nitrogenados.</t>
  </si>
  <si>
    <t>Fabricación de plásticos en formas primarias.</t>
  </si>
  <si>
    <t>Fabricación de caucho sintético en formas primarias.</t>
  </si>
  <si>
    <t>Fabricación de plaguicidas y otros productos químicos de uso agropecuario.</t>
  </si>
  <si>
    <t>Fabricación de pinturas, barnices y revestimientos similares, tintas para impresión y masillas.</t>
  </si>
  <si>
    <t>Fabricación de jabones y detergentes, preparados para limpiar y pulir; perfumes y preparados de tocador.</t>
  </si>
  <si>
    <t>Fabricación de otros productos químicos n.c.p.</t>
  </si>
  <si>
    <t>Fabricación de fibras sintéticas y artificiales.</t>
  </si>
  <si>
    <t>Fabricación de productos farmacéuticos, sustancias químicas medicinales y productos botánicos de uso farmacéutico.</t>
  </si>
  <si>
    <t>Fabricación de llantas y neumáticos de caucho</t>
  </si>
  <si>
    <t>Reencauche de llantas usadas</t>
  </si>
  <si>
    <t>Fabricación de formas básicas de caucho y otros productos de caucho n.c.p.</t>
  </si>
  <si>
    <t>Fabricación de formas básicas de plástico.</t>
  </si>
  <si>
    <t>Fabricación de artículos de plástico n.c.p.</t>
  </si>
  <si>
    <t>Fabricación de vidrio y productos de vidrio.</t>
  </si>
  <si>
    <t>Fabricación de productos refractarios.</t>
  </si>
  <si>
    <t>Fabricación de materiales de arcilla para la construcción.</t>
  </si>
  <si>
    <t>Fabricación de otros productos de cerámica y porcelana.</t>
  </si>
  <si>
    <t>Fabricación de cemento, cal y yeso.</t>
  </si>
  <si>
    <t>Fabricación de artículos de hormigón, cemento y yeso.</t>
  </si>
  <si>
    <t>Corte, tallado y acabado de la piedra.</t>
  </si>
  <si>
    <t>Fabricación de otros productos minerales no metálicos n.c.p.</t>
  </si>
  <si>
    <t>Industrias básicas de hierro y de acero.</t>
  </si>
  <si>
    <t>Industrias básicas de metales preciosos.</t>
  </si>
  <si>
    <t>Industrias básicas de otros metales no ferrosos.</t>
  </si>
  <si>
    <t>Fundición de hierro y de acero.</t>
  </si>
  <si>
    <t>Fundición de metales no ferrosos.</t>
  </si>
  <si>
    <t>Fabricación de productos metálicos para uso estructural.</t>
  </si>
  <si>
    <t>Fabricación de tanques, depósitos y recipientes de metal, excepto los utilizados para el envase o transporte de mercancías.</t>
  </si>
  <si>
    <t>Fabricación de generadores de vapor, excepto calderas de agua caliente para calefacción central.</t>
  </si>
  <si>
    <t>Fabricación de armas y municiones.</t>
  </si>
  <si>
    <t>Forja, prensado, estampado y laminado de metal; pulvimetalurgia.</t>
  </si>
  <si>
    <t>Tratamiento y revestimiento de metales; mecanizado.</t>
  </si>
  <si>
    <t>Fabricación de artículos de cuchillería, herramientas de mano y artículos de ferretería.</t>
  </si>
  <si>
    <t>Fabricación de otros productos elaborados de metal n.c.p.</t>
  </si>
  <si>
    <t>Fabricación de componentes y tableros electrónicos.</t>
  </si>
  <si>
    <t>Fabricación de computadoras y de equipo periférico.</t>
  </si>
  <si>
    <t>Fabricación de equipos de comunicación.</t>
  </si>
  <si>
    <t>Fabricación de aparatos electrónicos de consumo.</t>
  </si>
  <si>
    <t>Fabricación de equipo de medición, prueba, navegación y control.</t>
  </si>
  <si>
    <t>Fabricación de relojes.</t>
  </si>
  <si>
    <t>Fabricación de equipo de irradiación y equipo electrónico de uso médico y terapéutico.</t>
  </si>
  <si>
    <t>Fabricación de instrumentos ópticos y equipo fotográfico.</t>
  </si>
  <si>
    <t>Fabricación de medios magnéticos y ópticos para almacenamiento de datos.</t>
  </si>
  <si>
    <t>Fabricación de motores, generadores y transformadores eléctricos.</t>
  </si>
  <si>
    <t>Fabricación de aparatos de distribución y control de la energía eléctrica.</t>
  </si>
  <si>
    <t>Fabricación de pilas, baterías y acumuladores eléctricos.</t>
  </si>
  <si>
    <t>Fabricación de hilos y cables eléctricos y de fibra óptica.</t>
  </si>
  <si>
    <t>Fabricación de dispositivos de cableado.</t>
  </si>
  <si>
    <t>Fabricación de equipos eléctricos de iluminación.</t>
  </si>
  <si>
    <t>Fabricación de aparatos de uso doméstico.</t>
  </si>
  <si>
    <t>Fabricación de otros tipos de equipo eléctrico n.c.p.</t>
  </si>
  <si>
    <t>Fabricación de motores, turbinas, y partes para motores de combustión interna.</t>
  </si>
  <si>
    <t>Fabricación de equipos de potencia hidráulica y neumática.</t>
  </si>
  <si>
    <t>Fabricación de otras bombas, compresores, grifos y válvulas.</t>
  </si>
  <si>
    <t>Fabricación de cojinetes, engranajes, trenes de engranajes y piezas de transmisión.</t>
  </si>
  <si>
    <t>Fabricación de hornos, hogares y quemadores industriales.</t>
  </si>
  <si>
    <t>Fabricación de equipo de elevación y manipulación.</t>
  </si>
  <si>
    <t>Fabricación de maquinaria y equipo de oficina (excepto computadoras y equipo periférico).</t>
  </si>
  <si>
    <t>Fabricación de herramientas manuales con motor.</t>
  </si>
  <si>
    <t>Fabricación de otros tipos de maquinaria y equipo de uso general n.c.p.</t>
  </si>
  <si>
    <t>Fabricación de maquinaria agropecuaria y forestal.</t>
  </si>
  <si>
    <t>Fabricación de máquinas formadoras de metal y de máquinas herramienta.</t>
  </si>
  <si>
    <t>Fabricación de maquinaria para la metalurgia.</t>
  </si>
  <si>
    <t>Fabricación de maquinaria para explotación de minas y canteras y para obras de construcción.</t>
  </si>
  <si>
    <t>Fabricación de maquinaria para la elaboración de alimentos, bebidas y tabaco.</t>
  </si>
  <si>
    <t>Fabricación de maquinaria para la elaboración de productos textiles, prendas de vestir y cueros.</t>
  </si>
  <si>
    <t>Fabricación de otros tipos de maquinaria y equipo de uso especial n.c.p.</t>
  </si>
  <si>
    <t>Fabricación de vehículos automotores y sus motores.</t>
  </si>
  <si>
    <t>Fabricación de carrocerías para vehículos automotores; fabricación de remolques y semirremolques.</t>
  </si>
  <si>
    <t>Fabricación de partes, piezas (autopartes) y accesorios (lujos) para vehículos automotores.</t>
  </si>
  <si>
    <t>Construcción de barcos y de estructuras flotantes.</t>
  </si>
  <si>
    <t>Construcción de embarcaciones de recreo y deporte.</t>
  </si>
  <si>
    <t>Fabricación de locomotoras y de material rodante para ferrocarriles.</t>
  </si>
  <si>
    <t>Fabricación de aeronaves, naves espaciales y de maquinaria conexa.</t>
  </si>
  <si>
    <t>Fabricación de vehículos militares de combate.</t>
  </si>
  <si>
    <t>Fabricación de motocicletas.</t>
  </si>
  <si>
    <t>Fabricación de bicicletas y de sillas de ruedas para personas con discapacidad.</t>
  </si>
  <si>
    <t>Fabricación de otros tipos de equipo de transporte n.c.p.</t>
  </si>
  <si>
    <t>Fabricación de muebles.</t>
  </si>
  <si>
    <t>Fabricación de colchones y somieres.</t>
  </si>
  <si>
    <t>Fabricación de joyas, bisutería y artículos conexos.</t>
  </si>
  <si>
    <t>Fabricación de instrumentos musicales.</t>
  </si>
  <si>
    <t>Fabricación de artículos y equipo para la práctica del deporte.</t>
  </si>
  <si>
    <t>Fabricación de juegos, juguetes y rompecabezas.</t>
  </si>
  <si>
    <t>Fabricación de instrumentos, aparatos y materiales médicos y odontológicos (incluido mobiliario).</t>
  </si>
  <si>
    <t>Otras industrias manufactureras n.c.p.</t>
  </si>
  <si>
    <t>Mantenimiento y reparación especializado de productos elaborados en metal.</t>
  </si>
  <si>
    <t>Mantenimiento y reparación especializado de maquinaria y equipo.</t>
  </si>
  <si>
    <t>Mantenimiento y reparación especializado de equipo electrónico y óptico.</t>
  </si>
  <si>
    <t>Mantenimiento y reparación especializado de equipo eléctrico.</t>
  </si>
  <si>
    <t>Mantenimiento y reparación especializado de equipo de transporte, excepto los vehículos automotores, motocicletas y bicicletas.</t>
  </si>
  <si>
    <t>Mantenimiento y reparación de otros tipos de equipos y sus componentes n.c.p.</t>
  </si>
  <si>
    <t>Instalación especializada de maquinaria y equipo industrial.</t>
  </si>
  <si>
    <t>Generación de energía eléctrica</t>
  </si>
  <si>
    <t>Transmisión de energía eléctrica.</t>
  </si>
  <si>
    <t>Distribución de energía eléctrica.</t>
  </si>
  <si>
    <t>Comercialización de energía eléctrica.</t>
  </si>
  <si>
    <t>Producción de gas; distribución de combustibles gaseosos por tuberías.</t>
  </si>
  <si>
    <t>Suministro de vapor y aire acondicionado.</t>
  </si>
  <si>
    <t>Captación, tratamiento y distribución de agua.</t>
  </si>
  <si>
    <t>Evacuación y tratamiento de aguas residuales.</t>
  </si>
  <si>
    <t>Recolección de desechos no peligrosos.</t>
  </si>
  <si>
    <t>Recolección de desechos peligrosos.</t>
  </si>
  <si>
    <t>Tratamiento y disposición de desechos no peligrosos.</t>
  </si>
  <si>
    <t>Tratamiento y disposición de desechos peligrosos.</t>
  </si>
  <si>
    <t>Recuperación de materiales.</t>
  </si>
  <si>
    <t>Actividades de saneamiento ambiental y otros servicios de gestión de desechos.</t>
  </si>
  <si>
    <t>CODIGO CIUU</t>
  </si>
  <si>
    <t>DESCRIPCION</t>
  </si>
  <si>
    <t>Comercio de vehículos automotores nuevos.</t>
  </si>
  <si>
    <t>Comercio de vehículos automotores usados.</t>
  </si>
  <si>
    <t>Mantenimiento y reparación de vehículos automotores.</t>
  </si>
  <si>
    <t>Comercio de partes, piezas (autopartes) y accesorios (lujos) para vehículos automotores.</t>
  </si>
  <si>
    <t>Comercio de motocicletas y de sus partes, piezas y accesorios.</t>
  </si>
  <si>
    <t>Mantenimiento y reparación de motocicletas y de sus partes y piezas.</t>
  </si>
  <si>
    <t>Comercio al por mayor a cambio de una retribución o por contrata.</t>
  </si>
  <si>
    <t>Comercio al por mayor de materias primas agropecuarias; animales vivos.</t>
  </si>
  <si>
    <t>Comercio al por mayor de productos alimenticios.</t>
  </si>
  <si>
    <t>Comercio al por mayor de bebidas y tabaco.</t>
  </si>
  <si>
    <t>Comercio al por mayor de productos textiles, productos confeccionados para uso doméstico.</t>
  </si>
  <si>
    <t>Comercio al por mayor de prendas de vestir.</t>
  </si>
  <si>
    <t>Comercio al por mayor de calzado.</t>
  </si>
  <si>
    <t>Comercio al por mayor de aparatos y equipo de uso doméstico.</t>
  </si>
  <si>
    <t>Comercio al por mayor de productos farmacéuticos, medicinales, cosméticos y de tocador.</t>
  </si>
  <si>
    <t>Comercio al por mayor de otros utensilios domésticos n.c.p.</t>
  </si>
  <si>
    <t>Comercio al por mayor de computadores, equipo periférico y programas de informática.</t>
  </si>
  <si>
    <t>Comercio al por mayor de equipo, partes y piezas electrónicos y de telecomunicaciones.</t>
  </si>
  <si>
    <t>Comercio al por mayor de maquinaria y equipo agropecuarios.</t>
  </si>
  <si>
    <t>Comercio al por mayor de otros tipos de maquinaria y equipo n.c.p.</t>
  </si>
  <si>
    <t>Comercio al por mayor de combustibles sólidos, líquidos, gaseosos y productos conexos.</t>
  </si>
  <si>
    <t>Comercio al por mayor de metales y productos metalíferos.</t>
  </si>
  <si>
    <t>Comercio al por mayor de materiales de construcción, artículos de ferretería, pinturas, productos de vidrio, equipo y</t>
  </si>
  <si>
    <t>Comercio al por mayor de productos químicos básicos, cauchos y plásticos en formas primarias y productos químicos de</t>
  </si>
  <si>
    <t>Comercio al por mayor de desperdicios, desechos y chatarra.</t>
  </si>
  <si>
    <t>Comercio al por mayor de otros productos n.c.p.</t>
  </si>
  <si>
    <t>Comercio al por mayor no especializado.</t>
  </si>
  <si>
    <t>Comercio al por menor en establecimientos no especializados con surtido compuesto principalmente por alimentos, bebida</t>
  </si>
  <si>
    <t>Comercio al por menor en establecimientos no especializados, con surtido compuesto principalmente por productos difer</t>
  </si>
  <si>
    <t>Comercio al por menor de productos agrícolas para el consumo en establecimientos especializados.</t>
  </si>
  <si>
    <t>Comercio al por menor de leche, productos lácteos y huevos, en establecimientos especializados.</t>
  </si>
  <si>
    <t>Comercio al por menor de carnes (incluye aves de corral), productos cárnicos, pescados y productos de mar, en estable</t>
  </si>
  <si>
    <t>Comercio al por menor de bebidas y productos del tabaco, en establecimientos especializados.</t>
  </si>
  <si>
    <t>Comercio al por menor de otros productos alimenticios n.c.p., en establecimientos especializados.</t>
  </si>
  <si>
    <t>Comercio al por menor de combustible para automotores.</t>
  </si>
  <si>
    <t>Comercio al por menor de lubricantes (aceites, grasas), aditivos y productos de limpieza para vehículos automotores.</t>
  </si>
  <si>
    <t>Comercio al por menor de computadores, equipos periféricos, programas de informática y equipos de telecomunicaciones en establecimientos especializados.</t>
  </si>
  <si>
    <t>Comercio al por menor de equipos y aparatos de sonido y de video, en establecimientos especializados.</t>
  </si>
  <si>
    <t>Comercio al por menor de productos textiles en establecimientos especializados.</t>
  </si>
  <si>
    <t>Comercio al por menor de artículos de ferretería, pinturas y productos de vidrio en establecimientos especializados.</t>
  </si>
  <si>
    <t>Comercio al por menor de tapices, alfombras y cubrimientos para paredes y pisos en establecimientos especializados.</t>
  </si>
  <si>
    <t>Comercio al por menor de electrodomésticos y gasodomésticos de uso doméstico, muebles y equipos de iluminación.</t>
  </si>
  <si>
    <t>Comercio al por menor de artículos y utensilios de uso doméstico.</t>
  </si>
  <si>
    <t>Comercio al por menor de otros artículos domésticos en establecimientos especializados.</t>
  </si>
  <si>
    <t>Comercio al por menor de libros, periódicos, materiales y artículos de papelería y escritorio, en establecimientos es</t>
  </si>
  <si>
    <t>Comercio al por menor de artículos deportivos, en establecimientos especializados.</t>
  </si>
  <si>
    <t>Comercio al por menor de otros artículos culturales y de entretenimiento n.c.p. en establecimientos especializados.</t>
  </si>
  <si>
    <t>Comercio al por menor de prendas de vestir y sus accesorios (incluye artículos de piel) en establecimientos especializados</t>
  </si>
  <si>
    <t>Comercio al por menor de todo tipo de calzado y artículos de cuero y sucedáneos del cuero en establecimientos especia</t>
  </si>
  <si>
    <t>Comercio al por menor de productos farmacéuticos y medicinales, cosméticos y artículos de tocador en establecimientos</t>
  </si>
  <si>
    <t>Comercio al por menor de otros productos nuevos en establecimientos especializados.</t>
  </si>
  <si>
    <t>Comercio al por menor de artículos de segunda mano.</t>
  </si>
  <si>
    <t>Comercio al por menor de alimentos, bebidas y tabaco, en puestos de venta móviles.</t>
  </si>
  <si>
    <t>Comercio al por menor de productos textiles, prendas de vestir y calzado, en puestos de venta móviles.</t>
  </si>
  <si>
    <t>Comercio al por menor de otros productos en puestos de venta móviles.</t>
  </si>
  <si>
    <t>Comercio al por menor realizado a través de internet.</t>
  </si>
  <si>
    <t>Comercio al por menor realizado a través de casas de venta o por correo.</t>
  </si>
  <si>
    <t>Otros tipos de comercio al por menor no realizado en establecimientos, puestos de venta o mercados.</t>
  </si>
  <si>
    <t>Construcción de edificios residenciales.</t>
  </si>
  <si>
    <t>Construcción de edificios no residenciales.</t>
  </si>
  <si>
    <t>Construcción de carreteras y vías de ferrocarril.</t>
  </si>
  <si>
    <t>Construcción de proyectos de servicio público.</t>
  </si>
  <si>
    <t>Construcción de otras obras de ingeniería civil.</t>
  </si>
  <si>
    <t>Demolición.</t>
  </si>
  <si>
    <t>Preparación del terreno.</t>
  </si>
  <si>
    <t>Instalaciones eléctricas.</t>
  </si>
  <si>
    <t>Instalaciones de fontanería, calefacción y aire acondicionado.</t>
  </si>
  <si>
    <t>Otras instalaciones especializadas.</t>
  </si>
  <si>
    <t>Terminación y acabado de edificios y obras de ingeniería civil.</t>
  </si>
  <si>
    <t>Otras actividades especializadas para la construcción de edificios y obras de ingeniería civil.</t>
  </si>
  <si>
    <t>Transporte férreo de pasajeros.</t>
  </si>
  <si>
    <t>Transporte férreo de carga.</t>
  </si>
  <si>
    <t>Transporte de pasajeros.</t>
  </si>
  <si>
    <t>Transporte mixto.</t>
  </si>
  <si>
    <t>Transporte de carga por carretera.</t>
  </si>
  <si>
    <t>Transporte por tuberías.</t>
  </si>
  <si>
    <t>Transporte de pasajeros marítimo y de cabotaje.</t>
  </si>
  <si>
    <t>Transporte de carga marítimo y de cabotaje.</t>
  </si>
  <si>
    <t>Transporte fluvial de pasajeros.</t>
  </si>
  <si>
    <t>Transporte fluvial de carga.</t>
  </si>
  <si>
    <t>Transporte aéreo nacional de pasajeros.</t>
  </si>
  <si>
    <t>Transporte aéreo internacional de pasajeros.</t>
  </si>
  <si>
    <t>Transporte aéreo nacional de carga.</t>
  </si>
  <si>
    <t>Transporte aéreo internacional de carga.</t>
  </si>
  <si>
    <t>Almacenamiento y depósito.</t>
  </si>
  <si>
    <t>Actividades de estaciones, vías y servicios complementarios para el transporte terrestre.</t>
  </si>
  <si>
    <t>Actividades de puertos y servicios complementarios para el transporte acuático.</t>
  </si>
  <si>
    <t>Actividades de aeropuertos, servicios de navegación aérea y demás actividades conexas al transporte aéreo.</t>
  </si>
  <si>
    <t>Manipulación de carga.</t>
  </si>
  <si>
    <t>Otras actividades complementarias al transporte.</t>
  </si>
  <si>
    <t>Actividades postales nacionales.</t>
  </si>
  <si>
    <t>Actividades de mensajería.</t>
  </si>
  <si>
    <t>Alojamiento en hoteles.</t>
  </si>
  <si>
    <t>Alojamiento en apartahoteles.</t>
  </si>
  <si>
    <t>Alojamiento en centros vacacionales.</t>
  </si>
  <si>
    <t>Alojamiento rural.</t>
  </si>
  <si>
    <t>Otros tipos de alojamientos para visitantes.</t>
  </si>
  <si>
    <t>Actividades de zonas de camping y parques para vehículos recreacionales.</t>
  </si>
  <si>
    <t>Servicio por horas</t>
  </si>
  <si>
    <t>Otros tipos de alojamiento n.c.p.</t>
  </si>
  <si>
    <t>Expendio a la mesa de comidas preparadas.</t>
  </si>
  <si>
    <t>Expendio por autoservicio de comidas preparadas.</t>
  </si>
  <si>
    <t>Expendio de comidas preparadas en cafeterías.</t>
  </si>
  <si>
    <t>Otros tipos de expendio de comidas preparadas n.c.p.</t>
  </si>
  <si>
    <t>Catering para eventos.</t>
  </si>
  <si>
    <t>Actividades de otros servicios de comidas.</t>
  </si>
  <si>
    <t>Expendio de bebidas alcohólicas para el consumo dentro del establecimiento.</t>
  </si>
  <si>
    <t>Edición de libros.</t>
  </si>
  <si>
    <t>Edición de directorios y listas de correo.</t>
  </si>
  <si>
    <t>Edición de periódicos, revistas y otras publicaciones periódicas.</t>
  </si>
  <si>
    <t>Otros trabajos de edición.</t>
  </si>
  <si>
    <t>Edición de programas de informática (software).</t>
  </si>
  <si>
    <t>Actividades de producción de películas cinematográficas, videos, programas, anuncios y comerciales de televisión.</t>
  </si>
  <si>
    <t>Actividades de posproducción de películas cinematográficas, videos, programas, anuncios y comerciales de televisión.</t>
  </si>
  <si>
    <t>Actividades de distribución de películas cinematográficas, videos, programas, anuncios y comerciales de televisión.</t>
  </si>
  <si>
    <t>Actividades de exhibición de películas cinematográficas y videos.</t>
  </si>
  <si>
    <t>Actividades de grabación de sonido y edición de música.</t>
  </si>
  <si>
    <t>Actividades de programación y transmisión en el servicio de radiodifusión sonora.</t>
  </si>
  <si>
    <t>Actividades de programación y transmisión de televisión.</t>
  </si>
  <si>
    <t>Actividades de telecomunicaciones alámbricas.</t>
  </si>
  <si>
    <t>Actividades de telecomunicaciones inalámbricas.</t>
  </si>
  <si>
    <t>Actividades de telecomunicación satelital.</t>
  </si>
  <si>
    <t>Otras actividades de telecomunicaciones.</t>
  </si>
  <si>
    <t>Actividades de desarrollo de sistemas informáticos (planificación, análisis, diseño, programación, pruebas).</t>
  </si>
  <si>
    <t>Actividades de consultoría informática y actividades de administración de instalaciones informáticas.</t>
  </si>
  <si>
    <t>Otras actividades de tecnologías de información y actividades de servicios informáticos.</t>
  </si>
  <si>
    <t>Procesamiento de datos, alojamiento (hosting) y actividades relacionadas.</t>
  </si>
  <si>
    <t>Portales web.</t>
  </si>
  <si>
    <t>Actividades de agencias de noticias.</t>
  </si>
  <si>
    <t>Otras actividades de servicio de información n.c.p.</t>
  </si>
  <si>
    <t>Actividades inmobiliarias realizadas con bienes propios o arrendados.</t>
  </si>
  <si>
    <t>Actividades inmobiliarias realizadas a cambio de una retribución o por contrata.</t>
  </si>
  <si>
    <t>Actividades jurídicas.</t>
  </si>
  <si>
    <t>Actividades de contabilidad, teneduría de libros, auditoría financiera y asesoría tributaria.</t>
  </si>
  <si>
    <t>Actividades de administración empresarial.</t>
  </si>
  <si>
    <t>Actividades de consultaría de gestión.</t>
  </si>
  <si>
    <t>Actividades de arquitectura e ingeniería y otras actividades conexas de consultoría técnica.</t>
  </si>
  <si>
    <t>Ensayos y análisis técnicos</t>
  </si>
  <si>
    <t>Investigaciones y desarrollo experimental en el campo de las ciencias naturales y la ingeniería.</t>
  </si>
  <si>
    <t>Investigaciones y desarrollo experimental en el campo de las ciencias sociales y las humanidades.</t>
  </si>
  <si>
    <t>Publicidad.</t>
  </si>
  <si>
    <t>Estudios de mercado y realización de encuestas de opinión pública.</t>
  </si>
  <si>
    <t>Actividades especializadas de diseño.</t>
  </si>
  <si>
    <t>Actividades de fotografía.</t>
  </si>
  <si>
    <t>Otras actividades profesionales, científicas y técnicas n.c.p.</t>
  </si>
  <si>
    <t>Actividades veterinarias.</t>
  </si>
  <si>
    <t>Alquiler y arrendamiento de vehículos automotores.</t>
  </si>
  <si>
    <t>Alquiler y arrendamiento de equipo recreativo y deportivo.</t>
  </si>
  <si>
    <t>Alquiler de videos y discos.</t>
  </si>
  <si>
    <t>Alquiler y arrendamiento de otros efectos personales y enseres domésticos n.c.p.</t>
  </si>
  <si>
    <t>Alquiler y arrendamiento de otros tipos de maquinaria, equipo y bienes tangibles n.c.p.</t>
  </si>
  <si>
    <t>Arrendamiento de propiedad intelectual y productos similares, excepto obras protegidas por derechos de autor.</t>
  </si>
  <si>
    <t>Actividades de agencias de empleo.</t>
  </si>
  <si>
    <t>Actividades de agencias de empleo temporal.</t>
  </si>
  <si>
    <t>Otras actividades de suministro de recurso humano.</t>
  </si>
  <si>
    <t>Actividades de las agencias de viaje.</t>
  </si>
  <si>
    <t>Actividades de operadores turísticos.</t>
  </si>
  <si>
    <t>Otros servicios de reserva y actividades relacionadas.</t>
  </si>
  <si>
    <t>Actividades de seguridad privada.</t>
  </si>
  <si>
    <t>Actividades de servicios de sistemas de seguridad</t>
  </si>
  <si>
    <t>Actividades de detectives e investigadores privados</t>
  </si>
  <si>
    <t>Actividades combinadas de apoyo a instalaciones</t>
  </si>
  <si>
    <t>Limpieza general interior de edificios.</t>
  </si>
  <si>
    <t>Otras actividades de limpieza de edificios e instalaciones industriales.</t>
  </si>
  <si>
    <t>Actividades de paisajismo y servicios de mantenimiento conexos.</t>
  </si>
  <si>
    <t>Actividades combinadas de servicios administrativos de oficina.</t>
  </si>
  <si>
    <t>Fotocopiado, preparación de documentos y otras actividades especializadas de apoyo a oficina.</t>
  </si>
  <si>
    <t>Actividades de centros de llamadas (Call center).</t>
  </si>
  <si>
    <t>Organización de convenciones y eventos comerciales.</t>
  </si>
  <si>
    <t>Actividades de agencias de cobranza y oficinas de calificación crediticia.</t>
  </si>
  <si>
    <t>Actividades de envase y empaque.</t>
  </si>
  <si>
    <t>Otras actividades de servicio de apoyo a las empresas n.c.p.</t>
  </si>
  <si>
    <t>Actividades legislativas de la administración pública.</t>
  </si>
  <si>
    <t>Actividades ejecutivas de la administración pública.</t>
  </si>
  <si>
    <t>Regulación de las actividades de organismos que prestan servicios de salud, educativos, culturales y otros servicios sociales, excepto servicios de seguridad social.</t>
  </si>
  <si>
    <t>Actividades reguladoras y facilitadoras de la actividad económica.</t>
  </si>
  <si>
    <t>Actividades de los otros órganos de control.</t>
  </si>
  <si>
    <t>Relaciones exteriores.</t>
  </si>
  <si>
    <t>Actividades de defensa.</t>
  </si>
  <si>
    <t>Orden público y actividades de seguridad.</t>
  </si>
  <si>
    <t>Administración de justicia.</t>
  </si>
  <si>
    <t>Actividades de planes de seguridad social de afiliación obligatoria.</t>
  </si>
  <si>
    <t>Educación de la primera infancia.</t>
  </si>
  <si>
    <t>Educación preescolar.</t>
  </si>
  <si>
    <t>Educación básica primaria.</t>
  </si>
  <si>
    <t>Educación básica secundaria.</t>
  </si>
  <si>
    <t>Educación media académica.</t>
  </si>
  <si>
    <t>Educación media técnica y de formación laboral.</t>
  </si>
  <si>
    <t>Establecimientos que combinan diferentes niveles de educación.</t>
  </si>
  <si>
    <t>Educación técnica profesional.</t>
  </si>
  <si>
    <t>Educación tecnológica.</t>
  </si>
  <si>
    <t>Educación de instituciones universitarias o de escuelas tecnológicas.</t>
  </si>
  <si>
    <t>Educación de universidades.</t>
  </si>
  <si>
    <t>Formación académica no formal.</t>
  </si>
  <si>
    <t>Enseñanza deportiva y recreativa.</t>
  </si>
  <si>
    <t>Enseñanza cultural.</t>
  </si>
  <si>
    <t>Otros tipos de educación n.c.p.</t>
  </si>
  <si>
    <t>Actividades de apoyo a la educación.</t>
  </si>
  <si>
    <t>Actividades de hospitales y clínicas, con internación.</t>
  </si>
  <si>
    <t>Actividades de la práctica médica, sin internación.</t>
  </si>
  <si>
    <t>Actividades de la práctica odontológica.</t>
  </si>
  <si>
    <t>Actividades de apoyo diagnóstico.</t>
  </si>
  <si>
    <t>Actividades de apoyo terapéutico.</t>
  </si>
  <si>
    <t>Otras actividades de atención de la salud humana.</t>
  </si>
  <si>
    <t>Actividades de atención residencial medicalizada de tipo general.</t>
  </si>
  <si>
    <t>Actividades de atención residencial, para el cuidado de pacientes con retardo mental, enfermedad mental y consumo de sustancias psicoactivas.</t>
  </si>
  <si>
    <t>Actividades de atención en instituciones para el cuidado de personas mayores y/o discapacitadas.</t>
  </si>
  <si>
    <t>Otras actividades de atención en instituciones con alojamiento</t>
  </si>
  <si>
    <t>Actividades de asistencia social sin alojamiento para personas mayores y discapacitadas.</t>
  </si>
  <si>
    <t>Otras actividades de asistencia social sin alojamiento.</t>
  </si>
  <si>
    <t>Creación literaria.</t>
  </si>
  <si>
    <t>Creación musical.</t>
  </si>
  <si>
    <t>Creación teatral.</t>
  </si>
  <si>
    <t>Creación audiovisual.</t>
  </si>
  <si>
    <t>Artes plásticas y visuales.</t>
  </si>
  <si>
    <t>Actividades teatrales.</t>
  </si>
  <si>
    <t>Actividades de espectáculos musicales en vivo.</t>
  </si>
  <si>
    <t>Otras actividades de espectáculos en vivo.</t>
  </si>
  <si>
    <t>Actividades de bibliotecas y archivos.</t>
  </si>
  <si>
    <t>Actividades y funcionamiento de museos, conservación de edificios y sitios históricos.</t>
  </si>
  <si>
    <t>Actividades de jardines botánicos, zoológicos y reservas naturales.</t>
  </si>
  <si>
    <t>Actividades de juegos de azar y apuestas.</t>
  </si>
  <si>
    <t>Gestión de instalaciones deportivas.</t>
  </si>
  <si>
    <t>Actividades de clubes deportivos.</t>
  </si>
  <si>
    <t>Otras actividades deportivas.</t>
  </si>
  <si>
    <t>Actividades de parques de atracciones y parques temáticos.</t>
  </si>
  <si>
    <t>Otras actividades recreativas y de esparcimiento n.c.p.</t>
  </si>
  <si>
    <t>Actividades de asociaciones empresariales y de empleadores</t>
  </si>
  <si>
    <t>Actividades de asociaciones profesionales</t>
  </si>
  <si>
    <t>Actividades de sindicatos de empleados.</t>
  </si>
  <si>
    <t>Actividades de asociaciones religiosas.</t>
  </si>
  <si>
    <t>Actividades de asociaciones políticas.</t>
  </si>
  <si>
    <t>Actividades de otras asociaciones n.c.p.</t>
  </si>
  <si>
    <t>Mantenimiento y reparación de computadores y de equipo periférico.</t>
  </si>
  <si>
    <t>Mantenimiento y reparación de equipos de comunicación.</t>
  </si>
  <si>
    <t>Mantenimiento y reparación de aparatos electrónicos de consumo.</t>
  </si>
  <si>
    <t>Mantenimiento y reparación de aparatos y equipos domésticos y de jardinería.</t>
  </si>
  <si>
    <t>Reparación de calzado y artículos de cuero.</t>
  </si>
  <si>
    <t>Reparación de muebles y accesorios para el hogar.</t>
  </si>
  <si>
    <t>Mantenimiento y reparación de otros efectos personales y enseres domésticos.</t>
  </si>
  <si>
    <t>Lavado y limpieza, incluso la limpieza en seco, de productos textiles y de piel.</t>
  </si>
  <si>
    <t>Peluquería y otros tratamientos de belleza.</t>
  </si>
  <si>
    <t>Pompas fúnebres y actividades relacionadas.</t>
  </si>
  <si>
    <t>Otras actividades de servicios personales n.c.p.</t>
  </si>
  <si>
    <t>Actividades de los hogares individuales como empleadores de personal doméstico.</t>
  </si>
  <si>
    <t>Actividades no diferenciadas de los hogares individuales como productores de bienes para uso propio.</t>
  </si>
  <si>
    <t>Actividades no diferenciadas de los hogares individuales como productores de servicios para uso propio.</t>
  </si>
  <si>
    <t>Actividades de organizaciones y entidades extraterritoriales.</t>
  </si>
  <si>
    <t>Banco Central.</t>
  </si>
  <si>
    <t>Bancos comerciales.</t>
  </si>
  <si>
    <t>Actividades de las corporaciones financieras.</t>
  </si>
  <si>
    <t>Actividades de las compañías de financiamiento.</t>
  </si>
  <si>
    <t>Banca de segundo piso.</t>
  </si>
  <si>
    <t>Actividades de las cooperativas financieras.</t>
  </si>
  <si>
    <t>Fideicomisos, fondos y entidades financieras similares.</t>
  </si>
  <si>
    <t>Fondos de cesantías.</t>
  </si>
  <si>
    <t>Leasing financiero (arrendamiento financiero).</t>
  </si>
  <si>
    <t>Actividades financieras de fondos de empleados y otras formas asociativas del sector solidario.</t>
  </si>
  <si>
    <t>Actividades de compra de cartera o factoring.</t>
  </si>
  <si>
    <t>Otras actividades de distribución de fondos.</t>
  </si>
  <si>
    <t>Instituciones especiales oficiales.</t>
  </si>
  <si>
    <t>Otras actividades de servicio financiero, excepto las de seguros y pensiones n.c.p.</t>
  </si>
  <si>
    <t>Seguros generales.</t>
  </si>
  <si>
    <t>Seguros de vida.</t>
  </si>
  <si>
    <t>Reaseguros.</t>
  </si>
  <si>
    <t>Capitalización.</t>
  </si>
  <si>
    <t>Servicios de seguros sociales de salud.</t>
  </si>
  <si>
    <t>Servicios de seguros sociales de riesgos profesionales.</t>
  </si>
  <si>
    <t>Régimen de prima media con prestación definida (RPM).</t>
  </si>
  <si>
    <t>Régimen de ahorro individual (RAI).</t>
  </si>
  <si>
    <t>Administración de mercados financieros.</t>
  </si>
  <si>
    <t>Corretaje de valores y de contratos de productos básicos.</t>
  </si>
  <si>
    <t>Otras actividades relacionadas con el mercado de valores.</t>
  </si>
  <si>
    <t>Actividades de las casas de cambio.</t>
  </si>
  <si>
    <t>Actividades de los profesionales de compra y venta de divisas.</t>
  </si>
  <si>
    <t>Otras actividades auxiliares de las actividades de servicios financieros n.c.p.</t>
  </si>
  <si>
    <t>Actividades de agentes y corredores de seguros</t>
  </si>
  <si>
    <t>Evaluación de riesgos y daños, y otras actividades de servicios auxiliares</t>
  </si>
  <si>
    <t>Actividades de administración de fondos.</t>
  </si>
  <si>
    <t>TARIFA X 1.000</t>
  </si>
  <si>
    <t>CONSULTA CODIGOS CIIU ANEXO1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</si>
</sst>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(* #,##0_);_(* \(#,##0\);_(* &quot;-&quot;??_);_(@_)"/>
    <numFmt numFmtId="166" formatCode="&quot;$&quot;\ #,##0"/>
  </numFmts>
  <fonts count="48">
    <font>
      <sz val="11"/>
      <color theme="1"/>
      <name val="Arial"/>
    </font>
    <font>
      <b/>
      <sz val="12"/>
      <color theme="1"/>
      <name val="Arimo"/>
    </font>
    <font>
      <sz val="11"/>
      <name val="Arial"/>
      <family val="2"/>
    </font>
    <font>
      <sz val="7"/>
      <color theme="1"/>
      <name val="Arimo"/>
    </font>
    <font>
      <sz val="8"/>
      <color theme="1"/>
      <name val="Arimo"/>
    </font>
    <font>
      <b/>
      <sz val="11"/>
      <color theme="1"/>
      <name val="Arimo"/>
    </font>
    <font>
      <sz val="6"/>
      <color theme="1"/>
      <name val="Arimo"/>
    </font>
    <font>
      <sz val="11"/>
      <color rgb="FF0070C0"/>
      <name val="Arimo"/>
    </font>
    <font>
      <sz val="9"/>
      <color theme="1"/>
      <name val="Arimo"/>
    </font>
    <font>
      <sz val="9"/>
      <color rgb="FF0070C0"/>
      <name val="Arimo"/>
    </font>
    <font>
      <sz val="9"/>
      <color rgb="FF3F3F3F"/>
      <name val="Arimo"/>
    </font>
    <font>
      <b/>
      <sz val="10"/>
      <color rgb="FF0070C0"/>
      <name val="Arimo"/>
    </font>
    <font>
      <b/>
      <u/>
      <sz val="10"/>
      <color theme="10"/>
      <name val="Calibri"/>
      <family val="2"/>
    </font>
    <font>
      <sz val="11"/>
      <color theme="1"/>
      <name val="Calibri"/>
      <family val="2"/>
    </font>
    <font>
      <b/>
      <sz val="9"/>
      <color theme="1"/>
      <name val="Arimo"/>
    </font>
    <font>
      <sz val="9"/>
      <name val="Arial"/>
      <family val="2"/>
    </font>
    <font>
      <sz val="9"/>
      <color theme="1"/>
      <name val="Arial"/>
      <family val="2"/>
    </font>
    <font>
      <b/>
      <u/>
      <sz val="9"/>
      <color theme="10"/>
      <name val="Calibri"/>
      <family val="2"/>
    </font>
    <font>
      <b/>
      <sz val="9"/>
      <color rgb="FF3F3F3F"/>
      <name val="Arimo"/>
    </font>
    <font>
      <b/>
      <sz val="9"/>
      <color rgb="FF3F3F3F"/>
      <name val="Arial Unicode MS"/>
      <family val="2"/>
    </font>
    <font>
      <sz val="9"/>
      <color rgb="FF3F3F3F"/>
      <name val="Arial Unicode MS"/>
      <family val="2"/>
    </font>
    <font>
      <b/>
      <u/>
      <sz val="9"/>
      <color theme="1"/>
      <name val="Arial Unicode MS"/>
      <family val="2"/>
    </font>
    <font>
      <b/>
      <sz val="9"/>
      <color theme="1"/>
      <name val="Arial Unicode MS"/>
      <family val="2"/>
    </font>
    <font>
      <sz val="9"/>
      <color theme="1"/>
      <name val="Arial Unicode MS"/>
      <family val="2"/>
    </font>
    <font>
      <b/>
      <u/>
      <sz val="9"/>
      <color theme="1"/>
      <name val="Arimo"/>
    </font>
    <font>
      <sz val="7"/>
      <name val="Arimo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rgb="FF0070C0"/>
      <name val="Arimo"/>
    </font>
    <font>
      <b/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7"/>
      <color rgb="FF000000"/>
      <name val="Arial"/>
      <family val="2"/>
    </font>
    <font>
      <sz val="8"/>
      <name val="Arimo"/>
    </font>
    <font>
      <b/>
      <sz val="10"/>
      <color theme="4" tint="-0.249977111117893"/>
      <name val="Arimo"/>
    </font>
    <font>
      <b/>
      <sz val="10"/>
      <color theme="4" tint="-0.249977111117893"/>
      <name val="Arial"/>
      <family val="2"/>
    </font>
    <font>
      <b/>
      <sz val="9"/>
      <color theme="4" tint="-0.249977111117893"/>
      <name val="Arimo"/>
    </font>
    <font>
      <b/>
      <sz val="9"/>
      <color theme="4" tint="-0.249977111117893"/>
      <name val="Arial"/>
      <family val="2"/>
    </font>
    <font>
      <sz val="2"/>
      <color rgb="FF7F7F7F"/>
      <name val="Arimo"/>
    </font>
    <font>
      <sz val="2"/>
      <name val="Arial"/>
      <family val="2"/>
    </font>
    <font>
      <sz val="5"/>
      <color theme="1"/>
      <name val="Arimo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8.5"/>
      <color theme="1"/>
      <name val="Arimo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FBD4B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3" fontId="8" fillId="0" borderId="1" xfId="0" applyNumberFormat="1" applyFont="1" applyBorder="1" applyAlignment="1">
      <alignment vertical="center"/>
    </xf>
    <xf numFmtId="0" fontId="13" fillId="0" borderId="0" xfId="0" applyFont="1"/>
    <xf numFmtId="164" fontId="13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8" fillId="0" borderId="0" xfId="0" applyFont="1"/>
    <xf numFmtId="0" fontId="16" fillId="0" borderId="0" xfId="0" applyFont="1"/>
    <xf numFmtId="0" fontId="8" fillId="0" borderId="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30" xfId="0" applyFont="1" applyBorder="1"/>
    <xf numFmtId="0" fontId="3" fillId="0" borderId="31" xfId="0" applyFont="1" applyBorder="1"/>
    <xf numFmtId="0" fontId="27" fillId="0" borderId="0" xfId="0" applyFont="1"/>
    <xf numFmtId="0" fontId="15" fillId="0" borderId="2" xfId="0" applyFont="1" applyBorder="1"/>
    <xf numFmtId="0" fontId="8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6" fillId="0" borderId="33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/>
    <xf numFmtId="0" fontId="4" fillId="0" borderId="0" xfId="0" applyFont="1" applyAlignment="1">
      <alignment vertical="top"/>
    </xf>
    <xf numFmtId="0" fontId="4" fillId="0" borderId="0" xfId="0" applyFont="1"/>
    <xf numFmtId="0" fontId="4" fillId="0" borderId="12" xfId="0" applyFont="1" applyBorder="1"/>
    <xf numFmtId="0" fontId="4" fillId="0" borderId="24" xfId="0" applyFont="1" applyBorder="1"/>
    <xf numFmtId="0" fontId="8" fillId="0" borderId="12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0" xfId="0" applyFont="1" applyBorder="1"/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6" xfId="0" applyFont="1" applyBorder="1"/>
    <xf numFmtId="0" fontId="33" fillId="0" borderId="0" xfId="0" applyFont="1"/>
    <xf numFmtId="0" fontId="25" fillId="0" borderId="48" xfId="0" applyFont="1" applyBorder="1"/>
    <xf numFmtId="0" fontId="25" fillId="0" borderId="29" xfId="0" applyFont="1" applyBorder="1"/>
    <xf numFmtId="0" fontId="37" fillId="0" borderId="12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37" fillId="0" borderId="45" xfId="0" applyFont="1" applyBorder="1" applyAlignment="1">
      <alignment vertical="center"/>
    </xf>
    <xf numFmtId="0" fontId="29" fillId="0" borderId="45" xfId="0" applyFont="1" applyBorder="1"/>
    <xf numFmtId="0" fontId="29" fillId="0" borderId="46" xfId="0" applyFont="1" applyBorder="1"/>
    <xf numFmtId="0" fontId="37" fillId="0" borderId="45" xfId="0" applyFont="1" applyBorder="1" applyAlignment="1">
      <alignment vertical="top"/>
    </xf>
    <xf numFmtId="0" fontId="37" fillId="0" borderId="49" xfId="0" applyFont="1" applyBorder="1" applyAlignment="1">
      <alignment vertical="center"/>
    </xf>
    <xf numFmtId="0" fontId="15" fillId="0" borderId="32" xfId="0" applyFont="1" applyBorder="1"/>
    <xf numFmtId="0" fontId="16" fillId="0" borderId="32" xfId="0" applyFont="1" applyBorder="1"/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0" fontId="44" fillId="0" borderId="23" xfId="0" applyFont="1" applyBorder="1" applyAlignment="1">
      <alignment horizontal="right"/>
    </xf>
    <xf numFmtId="0" fontId="8" fillId="0" borderId="40" xfId="0" applyFont="1" applyBorder="1" applyAlignment="1">
      <alignment vertical="center"/>
    </xf>
    <xf numFmtId="0" fontId="16" fillId="0" borderId="41" xfId="0" applyFont="1" applyBorder="1" applyAlignment="1">
      <alignment horizontal="left" vertical="justify" wrapText="1"/>
    </xf>
    <xf numFmtId="0" fontId="16" fillId="0" borderId="42" xfId="0" applyFont="1" applyBorder="1" applyAlignment="1">
      <alignment horizontal="left" vertical="justify" wrapText="1"/>
    </xf>
    <xf numFmtId="0" fontId="16" fillId="0" borderId="43" xfId="0" applyFont="1" applyBorder="1" applyAlignment="1">
      <alignment horizontal="left" vertical="justify" wrapText="1"/>
    </xf>
    <xf numFmtId="3" fontId="31" fillId="0" borderId="13" xfId="0" applyNumberFormat="1" applyFont="1" applyBorder="1" applyAlignment="1">
      <alignment horizontal="right" vertical="center"/>
    </xf>
    <xf numFmtId="3" fontId="31" fillId="0" borderId="12" xfId="0" applyNumberFormat="1" applyFont="1" applyBorder="1" applyAlignment="1">
      <alignment horizontal="right" vertical="center"/>
    </xf>
    <xf numFmtId="3" fontId="31" fillId="0" borderId="6" xfId="0" applyNumberFormat="1" applyFont="1" applyBorder="1" applyAlignment="1">
      <alignment horizontal="right" vertical="center"/>
    </xf>
    <xf numFmtId="3" fontId="31" fillId="0" borderId="3" xfId="0" applyNumberFormat="1" applyFont="1" applyBorder="1" applyAlignment="1">
      <alignment horizontal="right" vertical="center"/>
    </xf>
    <xf numFmtId="0" fontId="15" fillId="0" borderId="11" xfId="0" applyFont="1" applyBorder="1"/>
    <xf numFmtId="0" fontId="15" fillId="0" borderId="16" xfId="0" applyFont="1" applyBorder="1"/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6" xfId="0" applyFont="1" applyBorder="1"/>
    <xf numFmtId="0" fontId="9" fillId="0" borderId="3" xfId="0" applyFont="1" applyBorder="1" applyAlignment="1">
      <alignment horizontal="center" vertical="center"/>
    </xf>
    <xf numFmtId="0" fontId="15" fillId="0" borderId="2" xfId="0" applyFont="1" applyBorder="1"/>
    <xf numFmtId="165" fontId="9" fillId="0" borderId="3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3" fontId="9" fillId="0" borderId="3" xfId="0" applyNumberFormat="1" applyFont="1" applyBorder="1" applyAlignment="1">
      <alignment horizontal="right" vertical="center"/>
    </xf>
    <xf numFmtId="0" fontId="37" fillId="0" borderId="15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left" vertical="center" wrapText="1"/>
    </xf>
    <xf numFmtId="2" fontId="4" fillId="0" borderId="12" xfId="0" applyNumberFormat="1" applyFont="1" applyBorder="1" applyAlignment="1">
      <alignment horizontal="left" vertical="center" wrapText="1"/>
    </xf>
    <xf numFmtId="2" fontId="4" fillId="0" borderId="24" xfId="0" applyNumberFormat="1" applyFont="1" applyBorder="1" applyAlignment="1">
      <alignment horizontal="left" vertical="center" wrapText="1"/>
    </xf>
    <xf numFmtId="0" fontId="42" fillId="0" borderId="12" xfId="0" applyFont="1" applyBorder="1" applyAlignment="1">
      <alignment horizontal="right" wrapText="1"/>
    </xf>
    <xf numFmtId="0" fontId="43" fillId="0" borderId="12" xfId="0" applyFont="1" applyBorder="1" applyAlignment="1">
      <alignment horizontal="right"/>
    </xf>
    <xf numFmtId="0" fontId="43" fillId="0" borderId="24" xfId="0" applyFont="1" applyBorder="1" applyAlignment="1">
      <alignment horizontal="right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textRotation="90" wrapText="1"/>
    </xf>
    <xf numFmtId="0" fontId="15" fillId="0" borderId="36" xfId="0" applyFont="1" applyBorder="1"/>
    <xf numFmtId="0" fontId="15" fillId="0" borderId="17" xfId="0" applyFont="1" applyBorder="1"/>
    <xf numFmtId="0" fontId="15" fillId="0" borderId="7" xfId="0" applyFont="1" applyBorder="1"/>
    <xf numFmtId="0" fontId="14" fillId="0" borderId="37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38" xfId="0" applyFont="1" applyBorder="1"/>
    <xf numFmtId="0" fontId="14" fillId="0" borderId="2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5" fillId="0" borderId="22" xfId="0" applyFont="1" applyBorder="1"/>
    <xf numFmtId="0" fontId="14" fillId="0" borderId="15" xfId="0" applyFont="1" applyBorder="1" applyAlignment="1">
      <alignment horizontal="center" vertical="center" textRotation="90" wrapText="1"/>
    </xf>
    <xf numFmtId="0" fontId="15" fillId="0" borderId="6" xfId="0" applyFont="1" applyBorder="1"/>
    <xf numFmtId="0" fontId="14" fillId="0" borderId="3" xfId="0" applyFont="1" applyBorder="1" applyAlignment="1">
      <alignment horizontal="left" vertical="center"/>
    </xf>
    <xf numFmtId="0" fontId="32" fillId="0" borderId="11" xfId="0" applyFont="1" applyBorder="1"/>
    <xf numFmtId="0" fontId="32" fillId="0" borderId="2" xfId="0" applyFont="1" applyBorder="1"/>
    <xf numFmtId="166" fontId="38" fillId="0" borderId="3" xfId="0" applyNumberFormat="1" applyFont="1" applyBorder="1" applyAlignment="1">
      <alignment horizontal="right" vertical="center"/>
    </xf>
    <xf numFmtId="166" fontId="39" fillId="0" borderId="11" xfId="0" applyNumberFormat="1" applyFont="1" applyBorder="1"/>
    <xf numFmtId="166" fontId="39" fillId="0" borderId="16" xfId="0" applyNumberFormat="1" applyFont="1" applyBorder="1"/>
    <xf numFmtId="0" fontId="8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 textRotation="90" wrapText="1"/>
    </xf>
    <xf numFmtId="0" fontId="15" fillId="0" borderId="18" xfId="0" applyFont="1" applyBorder="1"/>
    <xf numFmtId="0" fontId="15" fillId="0" borderId="10" xfId="0" applyFont="1" applyBorder="1"/>
    <xf numFmtId="0" fontId="4" fillId="0" borderId="13" xfId="0" applyFont="1" applyBorder="1" applyAlignment="1">
      <alignment horizontal="center" vertical="top"/>
    </xf>
    <xf numFmtId="0" fontId="29" fillId="0" borderId="12" xfId="0" applyFont="1" applyBorder="1"/>
    <xf numFmtId="0" fontId="4" fillId="0" borderId="3" xfId="0" applyFont="1" applyBorder="1" applyAlignment="1">
      <alignment horizontal="center"/>
    </xf>
    <xf numFmtId="0" fontId="29" fillId="0" borderId="2" xfId="0" applyFont="1" applyBorder="1"/>
    <xf numFmtId="0" fontId="4" fillId="0" borderId="12" xfId="0" applyFont="1" applyBorder="1" applyAlignment="1">
      <alignment horizontal="center" vertical="top"/>
    </xf>
    <xf numFmtId="0" fontId="8" fillId="0" borderId="11" xfId="0" applyFont="1" applyBorder="1" applyAlignment="1">
      <alignment horizontal="center"/>
    </xf>
    <xf numFmtId="3" fontId="8" fillId="0" borderId="11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5" fillId="0" borderId="12" xfId="0" applyFont="1" applyBorder="1"/>
    <xf numFmtId="0" fontId="16" fillId="0" borderId="0" xfId="0" applyFont="1"/>
    <xf numFmtId="0" fontId="15" fillId="0" borderId="5" xfId="0" applyFont="1" applyBorder="1"/>
    <xf numFmtId="0" fontId="10" fillId="4" borderId="3" xfId="0" applyFont="1" applyFill="1" applyBorder="1" applyAlignment="1">
      <alignment horizontal="left" vertical="center"/>
    </xf>
    <xf numFmtId="0" fontId="15" fillId="4" borderId="11" xfId="0" applyFont="1" applyFill="1" applyBorder="1"/>
    <xf numFmtId="0" fontId="15" fillId="4" borderId="2" xfId="0" applyFont="1" applyFill="1" applyBorder="1"/>
    <xf numFmtId="166" fontId="38" fillId="4" borderId="3" xfId="0" applyNumberFormat="1" applyFont="1" applyFill="1" applyBorder="1" applyAlignment="1">
      <alignment horizontal="right"/>
    </xf>
    <xf numFmtId="166" fontId="39" fillId="4" borderId="11" xfId="0" applyNumberFormat="1" applyFont="1" applyFill="1" applyBorder="1"/>
    <xf numFmtId="166" fontId="39" fillId="4" borderId="16" xfId="0" applyNumberFormat="1" applyFont="1" applyFill="1" applyBorder="1"/>
    <xf numFmtId="166" fontId="38" fillId="4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29" fillId="0" borderId="11" xfId="0" applyFont="1" applyBorder="1"/>
    <xf numFmtId="0" fontId="29" fillId="0" borderId="16" xfId="0" applyFont="1" applyBorder="1"/>
    <xf numFmtId="0" fontId="15" fillId="4" borderId="12" xfId="0" applyFont="1" applyFill="1" applyBorder="1"/>
    <xf numFmtId="166" fontId="38" fillId="2" borderId="3" xfId="0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6" fontId="31" fillId="4" borderId="3" xfId="0" applyNumberFormat="1" applyFont="1" applyFill="1" applyBorder="1" applyAlignment="1">
      <alignment horizontal="right" vertical="center"/>
    </xf>
    <xf numFmtId="166" fontId="32" fillId="4" borderId="11" xfId="0" applyNumberFormat="1" applyFont="1" applyFill="1" applyBorder="1"/>
    <xf numFmtId="166" fontId="32" fillId="4" borderId="2" xfId="0" applyNumberFormat="1" applyFont="1" applyFill="1" applyBorder="1"/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/>
    </xf>
    <xf numFmtId="0" fontId="31" fillId="0" borderId="3" xfId="0" applyFont="1" applyBorder="1" applyAlignment="1">
      <alignment horizontal="center" vertical="center"/>
    </xf>
    <xf numFmtId="166" fontId="31" fillId="0" borderId="3" xfId="0" applyNumberFormat="1" applyFont="1" applyBorder="1" applyAlignment="1">
      <alignment horizontal="right" vertical="center"/>
    </xf>
    <xf numFmtId="166" fontId="32" fillId="0" borderId="11" xfId="0" applyNumberFormat="1" applyFont="1" applyBorder="1"/>
    <xf numFmtId="166" fontId="32" fillId="0" borderId="2" xfId="0" applyNumberFormat="1" applyFont="1" applyBorder="1"/>
    <xf numFmtId="165" fontId="31" fillId="4" borderId="3" xfId="0" applyNumberFormat="1" applyFont="1" applyFill="1" applyBorder="1" applyAlignment="1">
      <alignment horizontal="right" vertical="center"/>
    </xf>
    <xf numFmtId="0" fontId="32" fillId="4" borderId="11" xfId="0" applyFont="1" applyFill="1" applyBorder="1"/>
    <xf numFmtId="166" fontId="11" fillId="4" borderId="3" xfId="0" applyNumberFormat="1" applyFont="1" applyFill="1" applyBorder="1" applyAlignment="1">
      <alignment horizontal="right" vertical="center"/>
    </xf>
    <xf numFmtId="166" fontId="30" fillId="4" borderId="11" xfId="0" applyNumberFormat="1" applyFont="1" applyFill="1" applyBorder="1"/>
    <xf numFmtId="166" fontId="30" fillId="4" borderId="16" xfId="0" applyNumberFormat="1" applyFont="1" applyFill="1" applyBorder="1"/>
    <xf numFmtId="0" fontId="17" fillId="0" borderId="3" xfId="0" applyFont="1" applyBorder="1" applyAlignment="1">
      <alignment horizontal="center" vertical="center"/>
    </xf>
    <xf numFmtId="166" fontId="9" fillId="4" borderId="3" xfId="0" applyNumberFormat="1" applyFont="1" applyFill="1" applyBorder="1" applyAlignment="1">
      <alignment horizontal="right" vertical="center"/>
    </xf>
    <xf numFmtId="166" fontId="15" fillId="4" borderId="11" xfId="0" applyNumberFormat="1" applyFont="1" applyFill="1" applyBorder="1"/>
    <xf numFmtId="166" fontId="15" fillId="4" borderId="2" xfId="0" applyNumberFormat="1" applyFont="1" applyFill="1" applyBorder="1"/>
    <xf numFmtId="166" fontId="40" fillId="0" borderId="3" xfId="0" applyNumberFormat="1" applyFont="1" applyBorder="1" applyAlignment="1">
      <alignment horizontal="right" vertical="center"/>
    </xf>
    <xf numFmtId="166" fontId="41" fillId="0" borderId="11" xfId="0" applyNumberFormat="1" applyFont="1" applyBorder="1"/>
    <xf numFmtId="166" fontId="41" fillId="0" borderId="2" xfId="0" applyNumberFormat="1" applyFont="1" applyBorder="1"/>
    <xf numFmtId="165" fontId="40" fillId="4" borderId="3" xfId="0" applyNumberFormat="1" applyFont="1" applyFill="1" applyBorder="1" applyAlignment="1">
      <alignment horizontal="right" vertical="center"/>
    </xf>
    <xf numFmtId="0" fontId="41" fillId="4" borderId="11" xfId="0" applyFont="1" applyFill="1" applyBorder="1"/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2" fillId="0" borderId="16" xfId="0" applyFont="1" applyBorder="1"/>
    <xf numFmtId="0" fontId="40" fillId="0" borderId="3" xfId="0" applyFont="1" applyBorder="1" applyAlignment="1">
      <alignment horizontal="center" vertical="center"/>
    </xf>
    <xf numFmtId="0" fontId="41" fillId="0" borderId="11" xfId="0" applyFont="1" applyBorder="1"/>
    <xf numFmtId="0" fontId="41" fillId="0" borderId="2" xfId="0" applyFont="1" applyBorder="1"/>
    <xf numFmtId="165" fontId="38" fillId="0" borderId="3" xfId="0" applyNumberFormat="1" applyFont="1" applyBorder="1" applyAlignment="1">
      <alignment horizontal="right" vertical="center"/>
    </xf>
    <xf numFmtId="0" fontId="39" fillId="0" borderId="11" xfId="0" applyFont="1" applyBorder="1"/>
    <xf numFmtId="0" fontId="39" fillId="0" borderId="16" xfId="0" applyFont="1" applyBorder="1"/>
    <xf numFmtId="0" fontId="40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9" fillId="0" borderId="5" xfId="0" applyFont="1" applyBorder="1"/>
    <xf numFmtId="0" fontId="29" fillId="0" borderId="10" xfId="0" applyFont="1" applyBorder="1"/>
    <xf numFmtId="0" fontId="14" fillId="0" borderId="8" xfId="0" applyFont="1" applyBorder="1" applyAlignment="1">
      <alignment horizontal="center" vertical="center"/>
    </xf>
    <xf numFmtId="0" fontId="15" fillId="0" borderId="9" xfId="0" applyFont="1" applyBorder="1"/>
    <xf numFmtId="0" fontId="7" fillId="4" borderId="3" xfId="0" applyFont="1" applyFill="1" applyBorder="1" applyAlignment="1">
      <alignment horizontal="center" vertical="center"/>
    </xf>
    <xf numFmtId="0" fontId="2" fillId="4" borderId="11" xfId="0" applyFont="1" applyFill="1" applyBorder="1"/>
    <xf numFmtId="0" fontId="2" fillId="4" borderId="2" xfId="0" applyFont="1" applyFill="1" applyBorder="1"/>
    <xf numFmtId="0" fontId="26" fillId="4" borderId="3" xfId="1" applyFill="1" applyBorder="1" applyAlignment="1">
      <alignment horizontal="center" vertical="center"/>
    </xf>
    <xf numFmtId="0" fontId="2" fillId="4" borderId="16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14" xfId="0" applyFont="1" applyBorder="1"/>
    <xf numFmtId="0" fontId="2" fillId="0" borderId="22" xfId="0" applyFont="1" applyBorder="1"/>
    <xf numFmtId="0" fontId="8" fillId="0" borderId="19" xfId="0" applyFont="1" applyBorder="1" applyAlignment="1">
      <alignment horizontal="left" vertical="center"/>
    </xf>
    <xf numFmtId="0" fontId="5" fillId="4" borderId="32" xfId="0" applyFont="1" applyFill="1" applyBorder="1" applyAlignment="1">
      <alignment horizontal="center"/>
    </xf>
    <xf numFmtId="0" fontId="28" fillId="5" borderId="32" xfId="0" applyFont="1" applyFill="1" applyBorder="1"/>
    <xf numFmtId="0" fontId="8" fillId="0" borderId="15" xfId="0" applyFont="1" applyBorder="1" applyAlignment="1">
      <alignment horizontal="left" vertical="center"/>
    </xf>
    <xf numFmtId="0" fontId="5" fillId="4" borderId="34" xfId="0" applyFont="1" applyFill="1" applyBorder="1" applyAlignment="1">
      <alignment horizontal="center"/>
    </xf>
    <xf numFmtId="0" fontId="28" fillId="5" borderId="34" xfId="0" applyFont="1" applyFill="1" applyBorder="1"/>
    <xf numFmtId="164" fontId="5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25" xfId="0" applyFont="1" applyBorder="1"/>
    <xf numFmtId="0" fontId="31" fillId="4" borderId="3" xfId="0" applyFont="1" applyFill="1" applyBorder="1" applyAlignment="1">
      <alignment horizontal="center" vertical="center"/>
    </xf>
    <xf numFmtId="0" fontId="32" fillId="4" borderId="16" xfId="0" applyFont="1" applyFill="1" applyBorder="1"/>
    <xf numFmtId="3" fontId="9" fillId="4" borderId="3" xfId="0" applyNumberFormat="1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27" fillId="0" borderId="0" xfId="0" applyFont="1" applyBorder="1"/>
    <xf numFmtId="0" fontId="45" fillId="0" borderId="32" xfId="0" applyFont="1" applyBorder="1" applyAlignment="1">
      <alignment horizontal="center" vertical="center"/>
    </xf>
    <xf numFmtId="0" fontId="45" fillId="0" borderId="32" xfId="0" applyFont="1" applyBorder="1" applyAlignment="1">
      <alignment horizontal="left" vertical="center" indent="1"/>
    </xf>
    <xf numFmtId="0" fontId="46" fillId="0" borderId="32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7</xdr:row>
          <xdr:rowOff>19050</xdr:rowOff>
        </xdr:from>
        <xdr:to>
          <xdr:col>4</xdr:col>
          <xdr:colOff>276225</xdr:colOff>
          <xdr:row>7</xdr:row>
          <xdr:rowOff>219075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6</xdr:row>
          <xdr:rowOff>238125</xdr:rowOff>
        </xdr:from>
        <xdr:to>
          <xdr:col>10</xdr:col>
          <xdr:colOff>285750</xdr:colOff>
          <xdr:row>7</xdr:row>
          <xdr:rowOff>228600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7</xdr:row>
          <xdr:rowOff>19050</xdr:rowOff>
        </xdr:from>
        <xdr:to>
          <xdr:col>8</xdr:col>
          <xdr:colOff>285750</xdr:colOff>
          <xdr:row>7</xdr:row>
          <xdr:rowOff>228600</xdr:rowOff>
        </xdr:to>
        <xdr:sp macro="" textlink="">
          <xdr:nvSpPr>
            <xdr:cNvPr id="11267" name="Option 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19050</xdr:rowOff>
        </xdr:from>
        <xdr:to>
          <xdr:col>6</xdr:col>
          <xdr:colOff>276225</xdr:colOff>
          <xdr:row>7</xdr:row>
          <xdr:rowOff>228600</xdr:rowOff>
        </xdr:to>
        <xdr:sp macro="" textlink="">
          <xdr:nvSpPr>
            <xdr:cNvPr id="11268" name="Option Butto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53</xdr:row>
          <xdr:rowOff>38100</xdr:rowOff>
        </xdr:from>
        <xdr:to>
          <xdr:col>18</xdr:col>
          <xdr:colOff>352425</xdr:colOff>
          <xdr:row>53</xdr:row>
          <xdr:rowOff>238125</xdr:rowOff>
        </xdr:to>
        <xdr:sp macro="" textlink="">
          <xdr:nvSpPr>
            <xdr:cNvPr id="11269" name="Option Butto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38100</xdr:rowOff>
        </xdr:from>
        <xdr:to>
          <xdr:col>4</xdr:col>
          <xdr:colOff>28575</xdr:colOff>
          <xdr:row>53</xdr:row>
          <xdr:rowOff>238125</xdr:rowOff>
        </xdr:to>
        <xdr:sp macro="" textlink="">
          <xdr:nvSpPr>
            <xdr:cNvPr id="11270" name="Option Butto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47625</xdr:rowOff>
        </xdr:from>
        <xdr:to>
          <xdr:col>6</xdr:col>
          <xdr:colOff>19050</xdr:colOff>
          <xdr:row>53</xdr:row>
          <xdr:rowOff>247650</xdr:rowOff>
        </xdr:to>
        <xdr:sp macro="" textlink="">
          <xdr:nvSpPr>
            <xdr:cNvPr id="11271" name="Option Butto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53</xdr:row>
          <xdr:rowOff>57150</xdr:rowOff>
        </xdr:from>
        <xdr:to>
          <xdr:col>8</xdr:col>
          <xdr:colOff>19050</xdr:colOff>
          <xdr:row>53</xdr:row>
          <xdr:rowOff>257175</xdr:rowOff>
        </xdr:to>
        <xdr:sp macro="" textlink="">
          <xdr:nvSpPr>
            <xdr:cNvPr id="11272" name="Option Butto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123825</xdr:colOff>
          <xdr:row>53</xdr:row>
          <xdr:rowOff>47625</xdr:rowOff>
        </xdr:from>
        <xdr:to>
          <xdr:col>20</xdr:col>
          <xdr:colOff>361950</xdr:colOff>
          <xdr:row>53</xdr:row>
          <xdr:rowOff>247650</xdr:rowOff>
        </xdr:to>
        <xdr:sp macro="" textlink="">
          <xdr:nvSpPr>
            <xdr:cNvPr id="11273" name="Option Button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1DAF-0EB2-43C1-A0AB-CFCBA1B4CB77}">
  <sheetPr>
    <tabColor rgb="FF17365D"/>
  </sheetPr>
  <dimension ref="A1:AF1001"/>
  <sheetViews>
    <sheetView showGridLines="0" tabSelected="1" view="pageBreakPreview" topLeftCell="A19" zoomScaleNormal="100" zoomScaleSheetLayoutView="100" workbookViewId="0">
      <selection activeCell="J23" sqref="J23:M23"/>
    </sheetView>
  </sheetViews>
  <sheetFormatPr baseColWidth="10" defaultColWidth="0" defaultRowHeight="0" customHeight="1" zeroHeight="1"/>
  <cols>
    <col min="1" max="1" width="2.75" customWidth="1"/>
    <col min="2" max="2" width="4" customWidth="1"/>
    <col min="3" max="4" width="2.75" customWidth="1"/>
    <col min="5" max="5" width="3.875" customWidth="1"/>
    <col min="6" max="6" width="3" customWidth="1"/>
    <col min="7" max="7" width="3.75" customWidth="1"/>
    <col min="8" max="8" width="3" customWidth="1"/>
    <col min="9" max="13" width="3.875" customWidth="1"/>
    <col min="14" max="16" width="2.75" customWidth="1"/>
    <col min="17" max="17" width="5" customWidth="1"/>
    <col min="18" max="19" width="5.375" customWidth="1"/>
    <col min="20" max="20" width="5.5" customWidth="1"/>
    <col min="21" max="21" width="5.875" customWidth="1"/>
    <col min="22" max="22" width="4.875" customWidth="1"/>
    <col min="23" max="23" width="5.5" customWidth="1"/>
    <col min="24" max="24" width="5.375" customWidth="1"/>
    <col min="25" max="26" width="4.25" customWidth="1"/>
    <col min="27" max="28" width="2.75" customWidth="1"/>
    <col min="29" max="30" width="4" customWidth="1"/>
    <col min="31" max="31" width="6" customWidth="1"/>
    <col min="32" max="32" width="1.75" customWidth="1"/>
    <col min="33" max="16384" width="11" hidden="1"/>
  </cols>
  <sheetData>
    <row r="1" spans="1:32" ht="30" customHeight="1">
      <c r="A1" s="195" t="s">
        <v>0</v>
      </c>
      <c r="B1" s="196"/>
      <c r="C1" s="196"/>
      <c r="D1" s="196"/>
      <c r="E1" s="196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6"/>
      <c r="Z1" s="196"/>
      <c r="AA1" s="196"/>
      <c r="AB1" s="196"/>
      <c r="AC1" s="196"/>
      <c r="AD1" s="196"/>
      <c r="AE1" s="198"/>
      <c r="AF1" s="1"/>
    </row>
    <row r="2" spans="1:32" ht="18.75" customHeight="1">
      <c r="A2" s="199" t="s">
        <v>1</v>
      </c>
      <c r="B2" s="71"/>
      <c r="C2" s="71"/>
      <c r="D2" s="71"/>
      <c r="E2" s="71"/>
      <c r="F2" s="200" t="s">
        <v>2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145" t="s">
        <v>3</v>
      </c>
      <c r="Z2" s="71"/>
      <c r="AA2" s="71"/>
      <c r="AB2" s="71"/>
      <c r="AC2" s="71"/>
      <c r="AD2" s="71"/>
      <c r="AE2" s="72"/>
      <c r="AF2" s="1"/>
    </row>
    <row r="3" spans="1:32" ht="18.75" customHeight="1">
      <c r="A3" s="202" t="s">
        <v>4</v>
      </c>
      <c r="B3" s="128"/>
      <c r="C3" s="128"/>
      <c r="D3" s="128"/>
      <c r="E3" s="128"/>
      <c r="F3" s="203" t="s">
        <v>5</v>
      </c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5"/>
      <c r="Z3" s="206"/>
      <c r="AA3" s="206"/>
      <c r="AB3" s="206"/>
      <c r="AC3" s="206"/>
      <c r="AD3" s="206"/>
      <c r="AE3" s="207"/>
      <c r="AF3" s="1"/>
    </row>
    <row r="4" spans="1:32" ht="10.5" customHeight="1">
      <c r="A4" s="211" t="s">
        <v>6</v>
      </c>
      <c r="B4" s="212"/>
      <c r="C4" s="212"/>
      <c r="D4" s="212"/>
      <c r="E4" s="212"/>
      <c r="F4" s="213">
        <v>2025</v>
      </c>
      <c r="G4" s="213"/>
      <c r="H4" s="214" t="s">
        <v>125</v>
      </c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6" t="s">
        <v>116</v>
      </c>
      <c r="T4" s="26" t="s">
        <v>117</v>
      </c>
      <c r="U4" s="26" t="s">
        <v>118</v>
      </c>
      <c r="V4" s="26" t="s">
        <v>119</v>
      </c>
      <c r="W4" s="26" t="s">
        <v>120</v>
      </c>
      <c r="X4" s="26" t="s">
        <v>121</v>
      </c>
      <c r="Y4" s="26" t="s">
        <v>122</v>
      </c>
      <c r="Z4" s="22"/>
      <c r="AA4" s="22"/>
      <c r="AB4" s="22"/>
      <c r="AC4" s="22"/>
      <c r="AD4" s="22"/>
      <c r="AE4" s="29"/>
      <c r="AF4" s="1"/>
    </row>
    <row r="5" spans="1:32" ht="11.25" customHeight="1">
      <c r="A5" s="211"/>
      <c r="B5" s="212"/>
      <c r="C5" s="212"/>
      <c r="D5" s="212"/>
      <c r="E5" s="212"/>
      <c r="F5" s="213"/>
      <c r="G5" s="213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4"/>
      <c r="T5" s="24"/>
      <c r="U5" s="24"/>
      <c r="V5" s="24"/>
      <c r="W5" s="24"/>
      <c r="X5" s="24"/>
      <c r="Y5" s="24" t="s">
        <v>127</v>
      </c>
      <c r="Z5" s="23"/>
      <c r="AA5" s="23"/>
      <c r="AB5" s="23"/>
      <c r="AC5" s="23"/>
      <c r="AD5" s="23"/>
      <c r="AE5" s="30"/>
      <c r="AF5" s="1"/>
    </row>
    <row r="6" spans="1:32" ht="18.75" customHeight="1">
      <c r="A6" s="215" t="s">
        <v>7</v>
      </c>
      <c r="B6" s="186"/>
      <c r="C6" s="186"/>
      <c r="D6" s="186"/>
      <c r="E6" s="186"/>
      <c r="F6" s="186"/>
      <c r="G6" s="186"/>
      <c r="H6" s="187"/>
      <c r="I6" s="21" t="s">
        <v>127</v>
      </c>
      <c r="J6" s="185" t="s">
        <v>8</v>
      </c>
      <c r="K6" s="186"/>
      <c r="L6" s="186"/>
      <c r="M6" s="21"/>
      <c r="N6" s="185" t="s">
        <v>9</v>
      </c>
      <c r="O6" s="186"/>
      <c r="P6" s="186"/>
      <c r="Q6" s="186"/>
      <c r="R6" s="21"/>
      <c r="S6" s="185" t="s">
        <v>10</v>
      </c>
      <c r="T6" s="186"/>
      <c r="U6" s="186"/>
      <c r="V6" s="186"/>
      <c r="W6" s="186"/>
      <c r="X6" s="187"/>
      <c r="Y6" s="185"/>
      <c r="Z6" s="187"/>
      <c r="AA6" s="185" t="s">
        <v>11</v>
      </c>
      <c r="AB6" s="186"/>
      <c r="AC6" s="25"/>
      <c r="AD6" s="25"/>
      <c r="AE6" s="63">
        <v>2025</v>
      </c>
      <c r="AF6" s="1"/>
    </row>
    <row r="7" spans="1:32" ht="18.75" customHeight="1">
      <c r="A7" s="107" t="s">
        <v>12</v>
      </c>
      <c r="B7" s="108"/>
      <c r="C7" s="5">
        <v>1</v>
      </c>
      <c r="D7" s="138" t="s">
        <v>13</v>
      </c>
      <c r="E7" s="139"/>
      <c r="F7" s="139"/>
      <c r="G7" s="139"/>
      <c r="H7" s="139"/>
      <c r="I7" s="139"/>
      <c r="J7" s="139"/>
      <c r="K7" s="20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209"/>
      <c r="AF7" s="1"/>
    </row>
    <row r="8" spans="1:32" ht="18.75" customHeight="1">
      <c r="A8" s="99"/>
      <c r="B8" s="100"/>
      <c r="C8" s="5">
        <v>2</v>
      </c>
      <c r="D8" s="19" t="s">
        <v>14</v>
      </c>
      <c r="E8" s="19"/>
      <c r="F8" s="14" t="s">
        <v>15</v>
      </c>
      <c r="G8" s="19"/>
      <c r="H8" s="14" t="s">
        <v>16</v>
      </c>
      <c r="I8" s="19"/>
      <c r="J8" s="14" t="s">
        <v>17</v>
      </c>
      <c r="K8" s="2"/>
      <c r="L8" s="14" t="s">
        <v>18</v>
      </c>
      <c r="M8" s="210"/>
      <c r="N8" s="132"/>
      <c r="O8" s="132"/>
      <c r="P8" s="132"/>
      <c r="Q8" s="132"/>
      <c r="R8" s="133"/>
      <c r="S8" s="144" t="s">
        <v>19</v>
      </c>
      <c r="T8" s="71"/>
      <c r="U8" s="71"/>
      <c r="V8" s="80"/>
      <c r="W8" s="9"/>
      <c r="X8" s="144" t="s">
        <v>20</v>
      </c>
      <c r="Y8" s="71"/>
      <c r="Z8" s="71"/>
      <c r="AA8" s="71"/>
      <c r="AB8" s="71"/>
      <c r="AC8" s="71"/>
      <c r="AD8" s="80"/>
      <c r="AE8" s="20"/>
      <c r="AF8" s="1"/>
    </row>
    <row r="9" spans="1:32" ht="18.75" customHeight="1">
      <c r="A9" s="99"/>
      <c r="B9" s="100"/>
      <c r="C9" s="188">
        <v>3</v>
      </c>
      <c r="D9" s="144" t="s">
        <v>21</v>
      </c>
      <c r="E9" s="145"/>
      <c r="F9" s="145"/>
      <c r="G9" s="145"/>
      <c r="H9" s="145"/>
      <c r="I9" s="145"/>
      <c r="J9" s="146"/>
      <c r="K9" s="208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7"/>
      <c r="AF9" s="1"/>
    </row>
    <row r="10" spans="1:32" ht="18.75" customHeight="1">
      <c r="A10" s="99"/>
      <c r="B10" s="100"/>
      <c r="C10" s="189"/>
      <c r="D10" s="115" t="s">
        <v>22</v>
      </c>
      <c r="E10" s="71"/>
      <c r="F10" s="71"/>
      <c r="G10" s="71"/>
      <c r="H10" s="71"/>
      <c r="I10" s="71"/>
      <c r="J10" s="71"/>
      <c r="K10" s="80"/>
      <c r="L10" s="182" t="s">
        <v>2</v>
      </c>
      <c r="M10" s="177"/>
      <c r="N10" s="177"/>
      <c r="O10" s="177"/>
      <c r="P10" s="177"/>
      <c r="Q10" s="177"/>
      <c r="R10" s="177"/>
      <c r="S10" s="177"/>
      <c r="T10" s="178"/>
      <c r="U10" s="144" t="s">
        <v>23</v>
      </c>
      <c r="V10" s="71"/>
      <c r="W10" s="71"/>
      <c r="X10" s="80"/>
      <c r="Y10" s="182" t="s">
        <v>5</v>
      </c>
      <c r="Z10" s="183"/>
      <c r="AA10" s="183"/>
      <c r="AB10" s="183"/>
      <c r="AC10" s="183"/>
      <c r="AD10" s="183"/>
      <c r="AE10" s="184"/>
      <c r="AF10" s="1"/>
    </row>
    <row r="11" spans="1:32" ht="18.75" customHeight="1">
      <c r="A11" s="99"/>
      <c r="B11" s="100"/>
      <c r="C11" s="188">
        <v>4</v>
      </c>
      <c r="D11" s="144" t="s">
        <v>24</v>
      </c>
      <c r="E11" s="71"/>
      <c r="F11" s="71"/>
      <c r="G11" s="71"/>
      <c r="H11" s="80"/>
      <c r="I11" s="144" t="s">
        <v>25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80"/>
      <c r="U11" s="144" t="s">
        <v>26</v>
      </c>
      <c r="V11" s="71"/>
      <c r="W11" s="71"/>
      <c r="X11" s="71"/>
      <c r="Y11" s="71"/>
      <c r="Z11" s="80"/>
      <c r="AA11" s="144" t="s">
        <v>27</v>
      </c>
      <c r="AB11" s="71"/>
      <c r="AC11" s="71"/>
      <c r="AD11" s="71"/>
      <c r="AE11" s="72"/>
      <c r="AF11" s="1"/>
    </row>
    <row r="12" spans="1:32" ht="18.75" customHeight="1">
      <c r="A12" s="118"/>
      <c r="B12" s="119"/>
      <c r="C12" s="189"/>
      <c r="D12" s="190"/>
      <c r="E12" s="191"/>
      <c r="F12" s="191"/>
      <c r="G12" s="191"/>
      <c r="H12" s="192"/>
      <c r="I12" s="193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2"/>
      <c r="U12" s="190"/>
      <c r="V12" s="191"/>
      <c r="W12" s="191"/>
      <c r="X12" s="191"/>
      <c r="Y12" s="191"/>
      <c r="Z12" s="192"/>
      <c r="AA12" s="190" t="s">
        <v>102</v>
      </c>
      <c r="AB12" s="191"/>
      <c r="AC12" s="191"/>
      <c r="AD12" s="191"/>
      <c r="AE12" s="194"/>
      <c r="AF12" s="1"/>
    </row>
    <row r="13" spans="1:32" s="7" customFormat="1" ht="17.25" customHeight="1">
      <c r="A13" s="107" t="s">
        <v>28</v>
      </c>
      <c r="B13" s="108"/>
      <c r="C13" s="5">
        <v>8</v>
      </c>
      <c r="D13" s="109" t="s">
        <v>29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80"/>
      <c r="AA13" s="112">
        <v>0</v>
      </c>
      <c r="AB13" s="113"/>
      <c r="AC13" s="113"/>
      <c r="AD13" s="113"/>
      <c r="AE13" s="114"/>
      <c r="AF13" s="6"/>
    </row>
    <row r="14" spans="1:32" s="7" customFormat="1" ht="17.25" customHeight="1">
      <c r="A14" s="99"/>
      <c r="B14" s="100"/>
      <c r="C14" s="5">
        <v>9</v>
      </c>
      <c r="D14" s="115" t="s">
        <v>30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80"/>
      <c r="AA14" s="179">
        <v>0</v>
      </c>
      <c r="AB14" s="180"/>
      <c r="AC14" s="180"/>
      <c r="AD14" s="180"/>
      <c r="AE14" s="181"/>
      <c r="AF14" s="6"/>
    </row>
    <row r="15" spans="1:32" s="7" customFormat="1" ht="17.25" customHeight="1">
      <c r="A15" s="99"/>
      <c r="B15" s="100"/>
      <c r="C15" s="5">
        <v>10</v>
      </c>
      <c r="D15" s="109" t="s">
        <v>31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80"/>
      <c r="AA15" s="137">
        <f>+AA13-AA14</f>
        <v>0</v>
      </c>
      <c r="AB15" s="135"/>
      <c r="AC15" s="135"/>
      <c r="AD15" s="135"/>
      <c r="AE15" s="136"/>
      <c r="AF15" s="6"/>
    </row>
    <row r="16" spans="1:32" s="7" customFormat="1" ht="17.25" customHeight="1">
      <c r="A16" s="99"/>
      <c r="B16" s="100"/>
      <c r="C16" s="5">
        <v>11</v>
      </c>
      <c r="D16" s="115" t="s">
        <v>32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80"/>
      <c r="AA16" s="112"/>
      <c r="AB16" s="113"/>
      <c r="AC16" s="113"/>
      <c r="AD16" s="113"/>
      <c r="AE16" s="114"/>
      <c r="AF16" s="6"/>
    </row>
    <row r="17" spans="1:32" s="7" customFormat="1" ht="17.25" customHeight="1">
      <c r="A17" s="99"/>
      <c r="B17" s="100"/>
      <c r="C17" s="5">
        <v>12</v>
      </c>
      <c r="D17" s="115" t="s">
        <v>33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80"/>
      <c r="AA17" s="112"/>
      <c r="AB17" s="113"/>
      <c r="AC17" s="113"/>
      <c r="AD17" s="113"/>
      <c r="AE17" s="114"/>
      <c r="AF17" s="6"/>
    </row>
    <row r="18" spans="1:32" s="7" customFormat="1" ht="17.25" customHeight="1">
      <c r="A18" s="99"/>
      <c r="B18" s="100"/>
      <c r="C18" s="5">
        <v>13</v>
      </c>
      <c r="D18" s="115" t="s">
        <v>34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80"/>
      <c r="AA18" s="112"/>
      <c r="AB18" s="113"/>
      <c r="AC18" s="113"/>
      <c r="AD18" s="113"/>
      <c r="AE18" s="114"/>
      <c r="AF18" s="6"/>
    </row>
    <row r="19" spans="1:32" s="7" customFormat="1" ht="17.25" customHeight="1">
      <c r="A19" s="99"/>
      <c r="B19" s="100"/>
      <c r="C19" s="5">
        <v>14</v>
      </c>
      <c r="D19" s="115" t="s">
        <v>35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80"/>
      <c r="AA19" s="112"/>
      <c r="AB19" s="113"/>
      <c r="AC19" s="113"/>
      <c r="AD19" s="113"/>
      <c r="AE19" s="114"/>
      <c r="AF19" s="6"/>
    </row>
    <row r="20" spans="1:32" s="7" customFormat="1" ht="17.25" customHeight="1">
      <c r="A20" s="99"/>
      <c r="B20" s="100"/>
      <c r="C20" s="5">
        <v>15</v>
      </c>
      <c r="D20" s="115" t="s">
        <v>36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80"/>
      <c r="AA20" s="112"/>
      <c r="AB20" s="113"/>
      <c r="AC20" s="113"/>
      <c r="AD20" s="113"/>
      <c r="AE20" s="114"/>
      <c r="AF20" s="6"/>
    </row>
    <row r="21" spans="1:32" s="7" customFormat="1" ht="18" customHeight="1">
      <c r="A21" s="118"/>
      <c r="B21" s="119"/>
      <c r="C21" s="5">
        <v>16</v>
      </c>
      <c r="D21" s="109" t="s">
        <v>37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80"/>
      <c r="AA21" s="137">
        <f>+AA15-AA16-AA17-AA18-AA19-AA20</f>
        <v>0</v>
      </c>
      <c r="AB21" s="135"/>
      <c r="AC21" s="135"/>
      <c r="AD21" s="135"/>
      <c r="AE21" s="136"/>
      <c r="AF21" s="6"/>
    </row>
    <row r="22" spans="1:32" s="7" customFormat="1" ht="18" customHeight="1">
      <c r="A22" s="107" t="s">
        <v>126</v>
      </c>
      <c r="B22" s="171"/>
      <c r="C22" s="174" t="s">
        <v>38</v>
      </c>
      <c r="D22" s="71"/>
      <c r="E22" s="71"/>
      <c r="F22" s="71"/>
      <c r="G22" s="71"/>
      <c r="H22" s="71"/>
      <c r="I22" s="80"/>
      <c r="J22" s="174" t="s">
        <v>39</v>
      </c>
      <c r="K22" s="71"/>
      <c r="L22" s="71"/>
      <c r="M22" s="80"/>
      <c r="N22" s="174" t="s">
        <v>40</v>
      </c>
      <c r="O22" s="71"/>
      <c r="P22" s="71"/>
      <c r="Q22" s="71"/>
      <c r="R22" s="71"/>
      <c r="S22" s="71"/>
      <c r="T22" s="71"/>
      <c r="U22" s="80"/>
      <c r="V22" s="174" t="s">
        <v>41</v>
      </c>
      <c r="W22" s="71"/>
      <c r="X22" s="71"/>
      <c r="Y22" s="71"/>
      <c r="Z22" s="80"/>
      <c r="AA22" s="174" t="s">
        <v>42</v>
      </c>
      <c r="AB22" s="110"/>
      <c r="AC22" s="110"/>
      <c r="AD22" s="110"/>
      <c r="AE22" s="175"/>
      <c r="AF22" s="6"/>
    </row>
    <row r="23" spans="1:32" s="7" customFormat="1" ht="18" customHeight="1">
      <c r="A23" s="172"/>
      <c r="B23" s="173"/>
      <c r="C23" s="115" t="s">
        <v>43</v>
      </c>
      <c r="D23" s="71"/>
      <c r="E23" s="71"/>
      <c r="F23" s="71"/>
      <c r="G23" s="71"/>
      <c r="H23" s="71"/>
      <c r="I23" s="80"/>
      <c r="J23" s="176">
        <v>520</v>
      </c>
      <c r="K23" s="177"/>
      <c r="L23" s="177"/>
      <c r="M23" s="178"/>
      <c r="N23" s="166">
        <f>+AA21</f>
        <v>0</v>
      </c>
      <c r="O23" s="167"/>
      <c r="P23" s="167"/>
      <c r="Q23" s="167"/>
      <c r="R23" s="167"/>
      <c r="S23" s="167"/>
      <c r="T23" s="167"/>
      <c r="U23" s="168"/>
      <c r="V23" s="169">
        <f>+IFERROR((VLOOKUP(J23,'ANEXO 1'!$A$2:$C$460,3,0)),0)</f>
        <v>7</v>
      </c>
      <c r="W23" s="170"/>
      <c r="X23" s="170"/>
      <c r="Y23" s="170"/>
      <c r="Z23" s="170"/>
      <c r="AA23" s="137">
        <f>+ROUND((N23*(V23/1000)),-3)</f>
        <v>0</v>
      </c>
      <c r="AB23" s="135"/>
      <c r="AC23" s="135"/>
      <c r="AD23" s="135"/>
      <c r="AE23" s="136"/>
      <c r="AF23" s="6"/>
    </row>
    <row r="24" spans="1:32" s="7" customFormat="1" ht="18" customHeight="1">
      <c r="A24" s="172"/>
      <c r="B24" s="173"/>
      <c r="C24" s="115" t="s">
        <v>44</v>
      </c>
      <c r="D24" s="71"/>
      <c r="E24" s="71"/>
      <c r="F24" s="71"/>
      <c r="G24" s="71"/>
      <c r="H24" s="71"/>
      <c r="I24" s="80"/>
      <c r="J24" s="153"/>
      <c r="K24" s="110"/>
      <c r="L24" s="110"/>
      <c r="M24" s="111"/>
      <c r="N24" s="154"/>
      <c r="O24" s="155"/>
      <c r="P24" s="155"/>
      <c r="Q24" s="155"/>
      <c r="R24" s="155"/>
      <c r="S24" s="155"/>
      <c r="T24" s="155"/>
      <c r="U24" s="156"/>
      <c r="V24" s="157">
        <f>+IFERROR((VLOOKUP(J24,'ANEXO 1'!$A$2:$C$460,3,0)),0)</f>
        <v>0</v>
      </c>
      <c r="W24" s="158"/>
      <c r="X24" s="158"/>
      <c r="Y24" s="158"/>
      <c r="Z24" s="158"/>
      <c r="AA24" s="159">
        <f>+ROUND((N24*(V24/1000)),-3)</f>
        <v>0</v>
      </c>
      <c r="AB24" s="160"/>
      <c r="AC24" s="160"/>
      <c r="AD24" s="160"/>
      <c r="AE24" s="161"/>
      <c r="AF24" s="6"/>
    </row>
    <row r="25" spans="1:32" s="7" customFormat="1" ht="18" customHeight="1">
      <c r="A25" s="172"/>
      <c r="B25" s="173"/>
      <c r="C25" s="115" t="s">
        <v>45</v>
      </c>
      <c r="D25" s="71"/>
      <c r="E25" s="71"/>
      <c r="F25" s="71"/>
      <c r="G25" s="71"/>
      <c r="H25" s="71"/>
      <c r="I25" s="80"/>
      <c r="J25" s="153"/>
      <c r="K25" s="110"/>
      <c r="L25" s="110"/>
      <c r="M25" s="111"/>
      <c r="N25" s="154"/>
      <c r="O25" s="155"/>
      <c r="P25" s="155"/>
      <c r="Q25" s="155"/>
      <c r="R25" s="155"/>
      <c r="S25" s="155"/>
      <c r="T25" s="155"/>
      <c r="U25" s="156"/>
      <c r="V25" s="157">
        <f>+IFERROR((VLOOKUP(J25,'ANEXO 1'!$A$2:$C$3460,3,0)),0)</f>
        <v>0</v>
      </c>
      <c r="W25" s="158"/>
      <c r="X25" s="158"/>
      <c r="Y25" s="158"/>
      <c r="Z25" s="158"/>
      <c r="AA25" s="159">
        <f>+ROUND((N25*(V25/1000)),-3)</f>
        <v>0</v>
      </c>
      <c r="AB25" s="160"/>
      <c r="AC25" s="160"/>
      <c r="AD25" s="160"/>
      <c r="AE25" s="161"/>
      <c r="AF25" s="6"/>
    </row>
    <row r="26" spans="1:32" s="7" customFormat="1" ht="18" customHeight="1">
      <c r="A26" s="172"/>
      <c r="B26" s="173"/>
      <c r="C26" s="115" t="s">
        <v>46</v>
      </c>
      <c r="D26" s="71"/>
      <c r="E26" s="71"/>
      <c r="F26" s="71"/>
      <c r="G26" s="71"/>
      <c r="H26" s="71"/>
      <c r="I26" s="80"/>
      <c r="J26" s="162" t="s">
        <v>47</v>
      </c>
      <c r="K26" s="71"/>
      <c r="L26" s="71"/>
      <c r="M26" s="80"/>
      <c r="N26" s="163">
        <f>+N72</f>
        <v>0</v>
      </c>
      <c r="O26" s="164"/>
      <c r="P26" s="164"/>
      <c r="Q26" s="164"/>
      <c r="R26" s="164"/>
      <c r="S26" s="164"/>
      <c r="T26" s="164"/>
      <c r="U26" s="165"/>
      <c r="V26" s="144" t="s">
        <v>48</v>
      </c>
      <c r="W26" s="71"/>
      <c r="X26" s="71"/>
      <c r="Y26" s="71"/>
      <c r="Z26" s="80"/>
      <c r="AA26" s="159">
        <f>+AA72</f>
        <v>0</v>
      </c>
      <c r="AB26" s="160"/>
      <c r="AC26" s="160"/>
      <c r="AD26" s="160"/>
      <c r="AE26" s="161"/>
      <c r="AF26" s="6"/>
    </row>
    <row r="27" spans="1:32" s="7" customFormat="1" ht="18" customHeight="1">
      <c r="A27" s="172"/>
      <c r="B27" s="173"/>
      <c r="C27" s="115" t="s">
        <v>49</v>
      </c>
      <c r="D27" s="71"/>
      <c r="E27" s="71"/>
      <c r="F27" s="71"/>
      <c r="G27" s="71"/>
      <c r="H27" s="71"/>
      <c r="I27" s="71"/>
      <c r="J27" s="71"/>
      <c r="K27" s="71"/>
      <c r="L27" s="71"/>
      <c r="M27" s="80"/>
      <c r="N27" s="147">
        <f>+N23+N24+N25+N26</f>
        <v>0</v>
      </c>
      <c r="O27" s="148"/>
      <c r="P27" s="148"/>
      <c r="Q27" s="148"/>
      <c r="R27" s="148"/>
      <c r="S27" s="148"/>
      <c r="T27" s="148"/>
      <c r="U27" s="149"/>
      <c r="V27" s="8" t="s">
        <v>50</v>
      </c>
      <c r="W27" s="9"/>
      <c r="X27" s="9"/>
      <c r="Y27" s="9"/>
      <c r="Z27" s="10"/>
      <c r="AA27" s="137">
        <f>+AA23+AA24+AA25+AA26</f>
        <v>0</v>
      </c>
      <c r="AB27" s="135"/>
      <c r="AC27" s="135"/>
      <c r="AD27" s="135"/>
      <c r="AE27" s="136"/>
      <c r="AF27" s="6"/>
    </row>
    <row r="28" spans="1:32" s="7" customFormat="1" ht="18" customHeight="1">
      <c r="A28" s="172"/>
      <c r="B28" s="173"/>
      <c r="C28" s="5">
        <v>18</v>
      </c>
      <c r="D28" s="8" t="s">
        <v>51</v>
      </c>
      <c r="E28" s="9"/>
      <c r="F28" s="9"/>
      <c r="G28" s="9"/>
      <c r="H28" s="9"/>
      <c r="I28" s="9"/>
      <c r="J28" s="9"/>
      <c r="K28" s="150" t="s">
        <v>115</v>
      </c>
      <c r="L28" s="150"/>
      <c r="M28" s="150"/>
      <c r="N28" s="150"/>
      <c r="O28" s="150"/>
      <c r="P28" s="151"/>
      <c r="Q28" s="152" t="s">
        <v>52</v>
      </c>
      <c r="R28" s="71"/>
      <c r="S28" s="71"/>
      <c r="T28" s="71"/>
      <c r="U28" s="80"/>
      <c r="V28" s="8" t="s">
        <v>53</v>
      </c>
      <c r="W28" s="9"/>
      <c r="X28" s="9"/>
      <c r="Y28" s="9"/>
      <c r="Z28" s="10"/>
      <c r="AA28" s="112">
        <v>0</v>
      </c>
      <c r="AB28" s="113"/>
      <c r="AC28" s="113"/>
      <c r="AD28" s="113"/>
      <c r="AE28" s="114"/>
      <c r="AF28" s="6"/>
    </row>
    <row r="29" spans="1:32" s="7" customFormat="1" ht="15.75" customHeight="1">
      <c r="A29" s="107" t="s">
        <v>54</v>
      </c>
      <c r="B29" s="108"/>
      <c r="C29" s="5">
        <v>20</v>
      </c>
      <c r="D29" s="109" t="s">
        <v>55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80"/>
      <c r="AA29" s="137">
        <f>+AA27+AA28</f>
        <v>0</v>
      </c>
      <c r="AB29" s="135"/>
      <c r="AC29" s="135"/>
      <c r="AD29" s="135"/>
      <c r="AE29" s="136"/>
      <c r="AF29" s="6"/>
    </row>
    <row r="30" spans="1:32" s="7" customFormat="1" ht="15.75" customHeight="1">
      <c r="A30" s="99"/>
      <c r="B30" s="100"/>
      <c r="C30" s="5">
        <f t="shared" ref="C30:C43" si="0">+C29+1</f>
        <v>21</v>
      </c>
      <c r="D30" s="115" t="s">
        <v>56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80"/>
      <c r="AA30" s="137">
        <f>+ROUND((AA29*15%),-3)</f>
        <v>0</v>
      </c>
      <c r="AB30" s="135"/>
      <c r="AC30" s="135"/>
      <c r="AD30" s="135"/>
      <c r="AE30" s="136"/>
      <c r="AF30" s="6"/>
    </row>
    <row r="31" spans="1:32" s="7" customFormat="1" ht="17.25" customHeight="1">
      <c r="A31" s="99"/>
      <c r="B31" s="100"/>
      <c r="C31" s="5">
        <f t="shared" si="0"/>
        <v>22</v>
      </c>
      <c r="D31" s="115" t="s">
        <v>57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80"/>
      <c r="AA31" s="112"/>
      <c r="AB31" s="113"/>
      <c r="AC31" s="113"/>
      <c r="AD31" s="113"/>
      <c r="AE31" s="114"/>
      <c r="AF31" s="6"/>
    </row>
    <row r="32" spans="1:32" s="7" customFormat="1" ht="17.25" customHeight="1">
      <c r="A32" s="99"/>
      <c r="B32" s="100"/>
      <c r="C32" s="5">
        <f t="shared" si="0"/>
        <v>23</v>
      </c>
      <c r="D32" s="115" t="s">
        <v>58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80"/>
      <c r="AA32" s="137">
        <f>+ROUND((AA29*5%),-3)</f>
        <v>0</v>
      </c>
      <c r="AB32" s="135"/>
      <c r="AC32" s="135"/>
      <c r="AD32" s="135"/>
      <c r="AE32" s="136"/>
      <c r="AF32" s="6"/>
    </row>
    <row r="33" spans="1:32" s="7" customFormat="1" ht="17.25" customHeight="1">
      <c r="A33" s="99"/>
      <c r="B33" s="100"/>
      <c r="C33" s="11">
        <f t="shared" si="0"/>
        <v>24</v>
      </c>
      <c r="D33" s="131" t="s">
        <v>109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3"/>
      <c r="AA33" s="137"/>
      <c r="AB33" s="135"/>
      <c r="AC33" s="135"/>
      <c r="AD33" s="135"/>
      <c r="AE33" s="136"/>
      <c r="AF33" s="6"/>
    </row>
    <row r="34" spans="1:32" s="7" customFormat="1" ht="17.25" customHeight="1">
      <c r="A34" s="99"/>
      <c r="B34" s="100"/>
      <c r="C34" s="5">
        <f t="shared" si="0"/>
        <v>25</v>
      </c>
      <c r="D34" s="109" t="s">
        <v>59</v>
      </c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80"/>
      <c r="AA34" s="142">
        <f>+AA29+AA30+AA31+AA32</f>
        <v>0</v>
      </c>
      <c r="AB34" s="113"/>
      <c r="AC34" s="113"/>
      <c r="AD34" s="113"/>
      <c r="AE34" s="114"/>
      <c r="AF34" s="6"/>
    </row>
    <row r="35" spans="1:32" s="7" customFormat="1" ht="17.25" customHeight="1">
      <c r="A35" s="99"/>
      <c r="B35" s="100"/>
      <c r="C35" s="11">
        <f t="shared" si="0"/>
        <v>26</v>
      </c>
      <c r="D35" s="131" t="s">
        <v>110</v>
      </c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3"/>
      <c r="AA35" s="137"/>
      <c r="AB35" s="135"/>
      <c r="AC35" s="135"/>
      <c r="AD35" s="135"/>
      <c r="AE35" s="136"/>
      <c r="AF35" s="6"/>
    </row>
    <row r="36" spans="1:32" s="7" customFormat="1" ht="17.25" customHeight="1">
      <c r="A36" s="99"/>
      <c r="B36" s="100"/>
      <c r="C36" s="5">
        <f t="shared" si="0"/>
        <v>27</v>
      </c>
      <c r="D36" s="115" t="s">
        <v>60</v>
      </c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80"/>
      <c r="AA36" s="112">
        <v>0</v>
      </c>
      <c r="AB36" s="113"/>
      <c r="AC36" s="113"/>
      <c r="AD36" s="113"/>
      <c r="AE36" s="114"/>
      <c r="AF36" s="6"/>
    </row>
    <row r="37" spans="1:32" s="7" customFormat="1" ht="17.25" customHeight="1">
      <c r="A37" s="99"/>
      <c r="B37" s="100"/>
      <c r="C37" s="11">
        <f t="shared" si="0"/>
        <v>28</v>
      </c>
      <c r="D37" s="131" t="s">
        <v>111</v>
      </c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3"/>
      <c r="AA37" s="137"/>
      <c r="AB37" s="135"/>
      <c r="AC37" s="135"/>
      <c r="AD37" s="135"/>
      <c r="AE37" s="136"/>
      <c r="AF37" s="6"/>
    </row>
    <row r="38" spans="1:32" s="7" customFormat="1" ht="17.25" customHeight="1">
      <c r="A38" s="99"/>
      <c r="B38" s="100"/>
      <c r="C38" s="11">
        <f t="shared" si="0"/>
        <v>29</v>
      </c>
      <c r="D38" s="131" t="s">
        <v>112</v>
      </c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3"/>
      <c r="AA38" s="137"/>
      <c r="AB38" s="135"/>
      <c r="AC38" s="135"/>
      <c r="AD38" s="135"/>
      <c r="AE38" s="136"/>
      <c r="AF38" s="6"/>
    </row>
    <row r="39" spans="1:32" s="7" customFormat="1" ht="17.25" customHeight="1">
      <c r="A39" s="99"/>
      <c r="B39" s="100"/>
      <c r="C39" s="11">
        <f t="shared" si="0"/>
        <v>30</v>
      </c>
      <c r="D39" s="131" t="s">
        <v>113</v>
      </c>
      <c r="E39" s="132"/>
      <c r="F39" s="132"/>
      <c r="G39" s="132"/>
      <c r="H39" s="132"/>
      <c r="I39" s="132"/>
      <c r="J39" s="132"/>
      <c r="K39" s="141"/>
      <c r="L39" s="141"/>
      <c r="M39" s="132"/>
      <c r="N39" s="132"/>
      <c r="O39" s="132"/>
      <c r="P39" s="132"/>
      <c r="Q39" s="132"/>
      <c r="R39" s="132"/>
      <c r="S39" s="132"/>
      <c r="T39" s="141"/>
      <c r="U39" s="132"/>
      <c r="V39" s="141"/>
      <c r="W39" s="132"/>
      <c r="X39" s="141"/>
      <c r="Y39" s="132"/>
      <c r="Z39" s="133"/>
      <c r="AA39" s="137"/>
      <c r="AB39" s="135"/>
      <c r="AC39" s="135"/>
      <c r="AD39" s="135"/>
      <c r="AE39" s="136"/>
      <c r="AF39" s="6"/>
    </row>
    <row r="40" spans="1:32" s="7" customFormat="1" ht="17.25" customHeight="1">
      <c r="A40" s="99"/>
      <c r="B40" s="100"/>
      <c r="C40" s="5">
        <f t="shared" si="0"/>
        <v>31</v>
      </c>
      <c r="D40" s="115" t="s">
        <v>61</v>
      </c>
      <c r="E40" s="143"/>
      <c r="F40" s="143"/>
      <c r="G40" s="144" t="s">
        <v>62</v>
      </c>
      <c r="H40" s="145"/>
      <c r="I40" s="145"/>
      <c r="J40" s="145"/>
      <c r="K40" s="145"/>
      <c r="L40" s="61"/>
      <c r="M40" s="145" t="s">
        <v>9</v>
      </c>
      <c r="N40" s="145"/>
      <c r="O40" s="145"/>
      <c r="P40" s="146"/>
      <c r="R40" s="144" t="s">
        <v>63</v>
      </c>
      <c r="S40" s="145"/>
      <c r="T40" s="56"/>
      <c r="U40" s="9" t="s">
        <v>64</v>
      </c>
      <c r="V40" s="56"/>
      <c r="W40" s="9" t="s">
        <v>65</v>
      </c>
      <c r="X40" s="57"/>
      <c r="Z40" s="18"/>
      <c r="AA40" s="112">
        <v>0</v>
      </c>
      <c r="AB40" s="113"/>
      <c r="AC40" s="113"/>
      <c r="AD40" s="113"/>
      <c r="AE40" s="114"/>
      <c r="AF40" s="6"/>
    </row>
    <row r="41" spans="1:32" s="7" customFormat="1" ht="17.25" customHeight="1">
      <c r="A41" s="99"/>
      <c r="B41" s="100"/>
      <c r="C41" s="5">
        <f t="shared" si="0"/>
        <v>32</v>
      </c>
      <c r="D41" s="115" t="s">
        <v>66</v>
      </c>
      <c r="E41" s="71"/>
      <c r="F41" s="71"/>
      <c r="G41" s="71"/>
      <c r="H41" s="71"/>
      <c r="I41" s="71"/>
      <c r="J41" s="71"/>
      <c r="K41" s="130"/>
      <c r="L41" s="130"/>
      <c r="M41" s="71"/>
      <c r="N41" s="71"/>
      <c r="O41" s="71"/>
      <c r="P41" s="71"/>
      <c r="Q41" s="71"/>
      <c r="R41" s="71"/>
      <c r="S41" s="71"/>
      <c r="T41" s="130"/>
      <c r="U41" s="71"/>
      <c r="V41" s="130"/>
      <c r="W41" s="71"/>
      <c r="X41" s="130"/>
      <c r="Y41" s="71"/>
      <c r="Z41" s="80"/>
      <c r="AA41" s="112"/>
      <c r="AB41" s="113"/>
      <c r="AC41" s="113"/>
      <c r="AD41" s="113"/>
      <c r="AE41" s="114"/>
      <c r="AF41" s="6"/>
    </row>
    <row r="42" spans="1:32" s="7" customFormat="1" ht="17.25" customHeight="1">
      <c r="A42" s="99"/>
      <c r="B42" s="100"/>
      <c r="C42" s="5">
        <f t="shared" si="0"/>
        <v>33</v>
      </c>
      <c r="D42" s="109" t="s">
        <v>67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80"/>
      <c r="AA42" s="137" t="str">
        <f>+IF((AA34-AA35-AA36-AA37-AA38+AA39+AA40-AA41)&gt;0,(AA34-AA35-AA36-AA37-AA38+AA39+AA40-AA41),"")</f>
        <v/>
      </c>
      <c r="AB42" s="135"/>
      <c r="AC42" s="135"/>
      <c r="AD42" s="135"/>
      <c r="AE42" s="136"/>
      <c r="AF42" s="6"/>
    </row>
    <row r="43" spans="1:32" s="7" customFormat="1" ht="17.25" customHeight="1">
      <c r="A43" s="118"/>
      <c r="B43" s="119"/>
      <c r="C43" s="5">
        <f t="shared" si="0"/>
        <v>34</v>
      </c>
      <c r="D43" s="115" t="s">
        <v>68</v>
      </c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80"/>
      <c r="AA43" s="137" t="str">
        <f>+IF((AA34-AA35-AA36-AA37-AA38+AA39+AA40-AA41)&lt;0,(AA34-AA35-AA36-AA37-AA38+AA39+AA40-AA41)*-1,"")</f>
        <v/>
      </c>
      <c r="AB43" s="135"/>
      <c r="AC43" s="135"/>
      <c r="AD43" s="135"/>
      <c r="AE43" s="136"/>
      <c r="AF43" s="6"/>
    </row>
    <row r="44" spans="1:32" s="7" customFormat="1" ht="17.25" customHeight="1">
      <c r="A44" s="107" t="s">
        <v>69</v>
      </c>
      <c r="B44" s="108"/>
      <c r="C44" s="5">
        <v>35</v>
      </c>
      <c r="D44" s="109" t="s">
        <v>70</v>
      </c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1"/>
      <c r="AA44" s="112" t="str">
        <f>+AA42</f>
        <v/>
      </c>
      <c r="AB44" s="113"/>
      <c r="AC44" s="113"/>
      <c r="AD44" s="113"/>
      <c r="AE44" s="114"/>
      <c r="AF44" s="6"/>
    </row>
    <row r="45" spans="1:32" s="7" customFormat="1" ht="17.25" customHeight="1">
      <c r="A45" s="99"/>
      <c r="B45" s="100"/>
      <c r="C45" s="5">
        <v>36</v>
      </c>
      <c r="D45" s="115" t="s">
        <v>114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80"/>
      <c r="AA45" s="112">
        <v>0</v>
      </c>
      <c r="AB45" s="113"/>
      <c r="AC45" s="113"/>
      <c r="AD45" s="113"/>
      <c r="AE45" s="114"/>
      <c r="AF45" s="6"/>
    </row>
    <row r="46" spans="1:32" s="7" customFormat="1" ht="17.25" customHeight="1">
      <c r="A46" s="99"/>
      <c r="B46" s="100"/>
      <c r="C46" s="5">
        <v>37</v>
      </c>
      <c r="D46" s="116" t="s">
        <v>71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80"/>
      <c r="AA46" s="112">
        <v>0</v>
      </c>
      <c r="AB46" s="113"/>
      <c r="AC46" s="113"/>
      <c r="AD46" s="113"/>
      <c r="AE46" s="114"/>
      <c r="AF46" s="6"/>
    </row>
    <row r="47" spans="1:32" s="7" customFormat="1" ht="17.25" customHeight="1">
      <c r="A47" s="99"/>
      <c r="B47" s="100"/>
      <c r="C47" s="12">
        <v>38</v>
      </c>
      <c r="D47" s="109" t="s">
        <v>72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80"/>
      <c r="AA47" s="112">
        <f>+IFERROR((AA44-AA45+AA46),0)</f>
        <v>0</v>
      </c>
      <c r="AB47" s="113"/>
      <c r="AC47" s="113"/>
      <c r="AD47" s="113"/>
      <c r="AE47" s="114"/>
      <c r="AF47" s="6"/>
    </row>
    <row r="48" spans="1:32" s="7" customFormat="1" ht="17.25" customHeight="1">
      <c r="A48" s="127" t="s">
        <v>73</v>
      </c>
      <c r="B48" s="128"/>
      <c r="C48" s="128"/>
      <c r="D48" s="128"/>
      <c r="E48" s="128"/>
      <c r="F48" s="108"/>
      <c r="G48" s="5">
        <v>39</v>
      </c>
      <c r="H48" s="131" t="s">
        <v>74</v>
      </c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3"/>
      <c r="AA48" s="134">
        <v>0</v>
      </c>
      <c r="AB48" s="135"/>
      <c r="AC48" s="135"/>
      <c r="AD48" s="135"/>
      <c r="AE48" s="136"/>
      <c r="AF48" s="6"/>
    </row>
    <row r="49" spans="1:32" s="7" customFormat="1" ht="17.25" customHeight="1">
      <c r="A49" s="99"/>
      <c r="B49" s="129"/>
      <c r="C49" s="129"/>
      <c r="D49" s="129"/>
      <c r="E49" s="129"/>
      <c r="F49" s="100"/>
      <c r="G49" s="5">
        <v>40</v>
      </c>
      <c r="H49" s="131" t="s">
        <v>75</v>
      </c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3"/>
      <c r="AA49" s="137">
        <f>+AA47+AA48</f>
        <v>0</v>
      </c>
      <c r="AB49" s="135"/>
      <c r="AC49" s="135"/>
      <c r="AD49" s="135"/>
      <c r="AE49" s="136"/>
      <c r="AF49" s="6"/>
    </row>
    <row r="50" spans="1:32" ht="17.25" customHeight="1">
      <c r="A50" s="118"/>
      <c r="B50" s="130"/>
      <c r="C50" s="130"/>
      <c r="D50" s="130"/>
      <c r="E50" s="130"/>
      <c r="F50" s="119"/>
      <c r="G50" s="138" t="s">
        <v>76</v>
      </c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40"/>
      <c r="AF50" s="1"/>
    </row>
    <row r="51" spans="1:32" s="46" customFormat="1" ht="12.75" customHeight="1">
      <c r="A51" s="117" t="s">
        <v>77</v>
      </c>
      <c r="B51" s="100"/>
      <c r="C51" s="34" t="s">
        <v>78</v>
      </c>
      <c r="D51" s="35"/>
      <c r="E51" s="35"/>
      <c r="F51" s="35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45"/>
      <c r="R51" s="120" t="s">
        <v>79</v>
      </c>
      <c r="S51" s="121"/>
      <c r="T51" s="121"/>
      <c r="U51" s="121"/>
      <c r="V51" s="121"/>
      <c r="W51" s="122"/>
      <c r="X51" s="123"/>
      <c r="Y51" s="124" t="s">
        <v>80</v>
      </c>
      <c r="Z51" s="121"/>
      <c r="AA51" s="121"/>
      <c r="AB51" s="121"/>
      <c r="AC51" s="122"/>
      <c r="AD51" s="123"/>
      <c r="AE51" s="37"/>
      <c r="AF51" s="35"/>
    </row>
    <row r="52" spans="1:32" s="7" customFormat="1" ht="27" customHeight="1">
      <c r="A52" s="99"/>
      <c r="B52" s="100"/>
      <c r="C52" s="40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2"/>
      <c r="R52" s="4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62"/>
      <c r="AF52" s="6"/>
    </row>
    <row r="53" spans="1:32" s="7" customFormat="1" ht="15.75" customHeight="1">
      <c r="A53" s="99"/>
      <c r="B53" s="100"/>
      <c r="C53" s="8" t="s">
        <v>81</v>
      </c>
      <c r="D53" s="9"/>
      <c r="E53" s="9"/>
      <c r="F53" s="9">
        <f>+K7</f>
        <v>0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10"/>
      <c r="R53" s="8" t="s">
        <v>81</v>
      </c>
      <c r="S53" s="9"/>
      <c r="T53" s="125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2"/>
      <c r="AF53" s="6"/>
    </row>
    <row r="54" spans="1:32" s="7" customFormat="1" ht="22.5" customHeight="1">
      <c r="A54" s="118"/>
      <c r="B54" s="119"/>
      <c r="C54" s="13" t="s">
        <v>14</v>
      </c>
      <c r="D54" s="43"/>
      <c r="E54" s="14" t="s">
        <v>17</v>
      </c>
      <c r="F54" s="43"/>
      <c r="G54" s="14" t="s">
        <v>16</v>
      </c>
      <c r="H54" s="43"/>
      <c r="I54" s="9" t="s">
        <v>82</v>
      </c>
      <c r="J54" s="126" t="str">
        <f>+IF(M8="","",M8)</f>
        <v/>
      </c>
      <c r="K54" s="71"/>
      <c r="L54" s="71"/>
      <c r="M54" s="71"/>
      <c r="N54" s="71"/>
      <c r="O54" s="71"/>
      <c r="P54" s="71"/>
      <c r="Q54" s="80"/>
      <c r="R54" s="13" t="s">
        <v>14</v>
      </c>
      <c r="S54" s="43"/>
      <c r="T54" s="14" t="s">
        <v>17</v>
      </c>
      <c r="U54" s="43"/>
      <c r="V54" s="33" t="s">
        <v>83</v>
      </c>
      <c r="W54" s="9"/>
      <c r="X54" s="9"/>
      <c r="Y54" s="9"/>
      <c r="Z54" s="9"/>
      <c r="AA54" s="33" t="s">
        <v>84</v>
      </c>
      <c r="AB54" s="9"/>
      <c r="AC54" s="9"/>
      <c r="AD54" s="9"/>
      <c r="AE54" s="20"/>
      <c r="AF54" s="44"/>
    </row>
    <row r="55" spans="1:32" s="46" customFormat="1" ht="19.5" customHeight="1">
      <c r="A55" s="86" t="s">
        <v>85</v>
      </c>
      <c r="B55" s="87"/>
      <c r="C55" s="87"/>
      <c r="D55" s="87"/>
      <c r="E55" s="87"/>
      <c r="F55" s="87"/>
      <c r="G55" s="87"/>
      <c r="H55" s="49"/>
      <c r="I55" s="49"/>
      <c r="J55" s="49"/>
      <c r="K55" s="49"/>
      <c r="L55" s="49"/>
      <c r="M55" s="49"/>
      <c r="N55" s="49"/>
      <c r="O55" s="49"/>
      <c r="P55" s="49"/>
      <c r="Q55" s="50"/>
      <c r="R55" s="88" t="s">
        <v>86</v>
      </c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  <c r="AF55" s="35"/>
    </row>
    <row r="56" spans="1:32" s="46" customFormat="1" ht="19.5" customHeight="1">
      <c r="A56" s="55" t="s">
        <v>87</v>
      </c>
      <c r="B56" s="51"/>
      <c r="C56" s="51"/>
      <c r="D56" s="51"/>
      <c r="E56" s="51"/>
      <c r="F56" s="54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3"/>
      <c r="R56" s="91" t="s">
        <v>128</v>
      </c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3"/>
      <c r="AF56" s="35"/>
    </row>
    <row r="57" spans="1:32" ht="111" customHeight="1" thickBot="1">
      <c r="A57" s="94" t="s">
        <v>108</v>
      </c>
      <c r="B57" s="95"/>
      <c r="C57" s="95"/>
      <c r="D57" s="95"/>
      <c r="E57" s="96"/>
      <c r="F57" s="47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6"/>
      <c r="AF57" s="1"/>
    </row>
    <row r="58" spans="1:32" ht="9" customHeight="1" thickBot="1">
      <c r="A58" s="27"/>
      <c r="B58" s="27"/>
      <c r="C58" s="27"/>
      <c r="D58" s="27"/>
      <c r="E58" s="27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.75" customHeight="1">
      <c r="A59" s="97" t="s">
        <v>124</v>
      </c>
      <c r="B59" s="98"/>
      <c r="C59" s="101" t="s">
        <v>38</v>
      </c>
      <c r="D59" s="102"/>
      <c r="E59" s="102"/>
      <c r="F59" s="102"/>
      <c r="G59" s="102"/>
      <c r="H59" s="102"/>
      <c r="I59" s="103"/>
      <c r="J59" s="101" t="s">
        <v>39</v>
      </c>
      <c r="K59" s="102"/>
      <c r="L59" s="102"/>
      <c r="M59" s="103"/>
      <c r="N59" s="101" t="s">
        <v>40</v>
      </c>
      <c r="O59" s="104"/>
      <c r="P59" s="104"/>
      <c r="Q59" s="104"/>
      <c r="R59" s="104"/>
      <c r="S59" s="104"/>
      <c r="T59" s="104"/>
      <c r="U59" s="105"/>
      <c r="V59" s="101" t="s">
        <v>41</v>
      </c>
      <c r="W59" s="102"/>
      <c r="X59" s="102"/>
      <c r="Y59" s="102"/>
      <c r="Z59" s="103"/>
      <c r="AA59" s="104" t="s">
        <v>42</v>
      </c>
      <c r="AB59" s="102"/>
      <c r="AC59" s="102"/>
      <c r="AD59" s="102"/>
      <c r="AE59" s="106"/>
      <c r="AF59" s="1"/>
    </row>
    <row r="60" spans="1:32" ht="15" customHeight="1">
      <c r="A60" s="99"/>
      <c r="B60" s="100"/>
      <c r="C60" s="8" t="s">
        <v>88</v>
      </c>
      <c r="D60" s="9"/>
      <c r="E60" s="9"/>
      <c r="F60" s="9"/>
      <c r="G60" s="9"/>
      <c r="H60" s="9"/>
      <c r="I60" s="10"/>
      <c r="J60" s="79"/>
      <c r="K60" s="71"/>
      <c r="L60" s="71"/>
      <c r="M60" s="80"/>
      <c r="N60" s="81"/>
      <c r="O60" s="82"/>
      <c r="P60" s="82"/>
      <c r="Q60" s="82"/>
      <c r="R60" s="82"/>
      <c r="S60" s="82"/>
      <c r="T60" s="82"/>
      <c r="U60" s="83"/>
      <c r="V60" s="84"/>
      <c r="W60" s="71"/>
      <c r="X60" s="71"/>
      <c r="Y60" s="71"/>
      <c r="Z60" s="80"/>
      <c r="AA60" s="85"/>
      <c r="AB60" s="71"/>
      <c r="AC60" s="71"/>
      <c r="AD60" s="71"/>
      <c r="AE60" s="72"/>
      <c r="AF60" s="1"/>
    </row>
    <row r="61" spans="1:32" ht="15" customHeight="1">
      <c r="A61" s="99"/>
      <c r="B61" s="100"/>
      <c r="C61" s="8" t="s">
        <v>89</v>
      </c>
      <c r="D61" s="9"/>
      <c r="E61" s="9"/>
      <c r="F61" s="9"/>
      <c r="G61" s="9"/>
      <c r="H61" s="9"/>
      <c r="I61" s="10"/>
      <c r="J61" s="79"/>
      <c r="K61" s="71"/>
      <c r="L61" s="71"/>
      <c r="M61" s="80"/>
      <c r="N61" s="81"/>
      <c r="O61" s="82"/>
      <c r="P61" s="82"/>
      <c r="Q61" s="82"/>
      <c r="R61" s="82"/>
      <c r="S61" s="82"/>
      <c r="T61" s="82"/>
      <c r="U61" s="83"/>
      <c r="V61" s="84"/>
      <c r="W61" s="71"/>
      <c r="X61" s="71"/>
      <c r="Y61" s="71"/>
      <c r="Z61" s="80"/>
      <c r="AA61" s="85"/>
      <c r="AB61" s="71"/>
      <c r="AC61" s="71"/>
      <c r="AD61" s="71"/>
      <c r="AE61" s="72"/>
      <c r="AF61" s="1"/>
    </row>
    <row r="62" spans="1:32" ht="15" customHeight="1">
      <c r="A62" s="99"/>
      <c r="B62" s="100"/>
      <c r="C62" s="8" t="s">
        <v>90</v>
      </c>
      <c r="D62" s="9"/>
      <c r="E62" s="9"/>
      <c r="F62" s="9"/>
      <c r="G62" s="9"/>
      <c r="H62" s="9"/>
      <c r="I62" s="10"/>
      <c r="J62" s="79"/>
      <c r="K62" s="71"/>
      <c r="L62" s="71"/>
      <c r="M62" s="80"/>
      <c r="N62" s="81"/>
      <c r="O62" s="82"/>
      <c r="P62" s="82"/>
      <c r="Q62" s="82"/>
      <c r="R62" s="82"/>
      <c r="S62" s="82"/>
      <c r="T62" s="82"/>
      <c r="U62" s="83"/>
      <c r="V62" s="84"/>
      <c r="W62" s="71"/>
      <c r="X62" s="71"/>
      <c r="Y62" s="71"/>
      <c r="Z62" s="80"/>
      <c r="AA62" s="85"/>
      <c r="AB62" s="71"/>
      <c r="AC62" s="71"/>
      <c r="AD62" s="71"/>
      <c r="AE62" s="72"/>
      <c r="AF62" s="1"/>
    </row>
    <row r="63" spans="1:32" ht="15" customHeight="1">
      <c r="A63" s="99"/>
      <c r="B63" s="100"/>
      <c r="C63" s="8" t="s">
        <v>91</v>
      </c>
      <c r="D63" s="31"/>
      <c r="E63" s="31"/>
      <c r="F63" s="31"/>
      <c r="G63" s="31"/>
      <c r="H63" s="31"/>
      <c r="I63" s="32"/>
      <c r="J63" s="79"/>
      <c r="K63" s="71"/>
      <c r="L63" s="71"/>
      <c r="M63" s="80"/>
      <c r="N63" s="81"/>
      <c r="O63" s="82"/>
      <c r="P63" s="82"/>
      <c r="Q63" s="82"/>
      <c r="R63" s="82"/>
      <c r="S63" s="82"/>
      <c r="T63" s="82"/>
      <c r="U63" s="83"/>
      <c r="V63" s="84"/>
      <c r="W63" s="71"/>
      <c r="X63" s="71"/>
      <c r="Y63" s="71"/>
      <c r="Z63" s="80"/>
      <c r="AA63" s="85"/>
      <c r="AB63" s="71"/>
      <c r="AC63" s="71"/>
      <c r="AD63" s="71"/>
      <c r="AE63" s="72"/>
      <c r="AF63" s="1"/>
    </row>
    <row r="64" spans="1:32" ht="15" customHeight="1">
      <c r="A64" s="99"/>
      <c r="B64" s="100"/>
      <c r="C64" s="8" t="s">
        <v>92</v>
      </c>
      <c r="D64" s="31"/>
      <c r="E64" s="31"/>
      <c r="F64" s="31"/>
      <c r="G64" s="31"/>
      <c r="H64" s="31"/>
      <c r="I64" s="32"/>
      <c r="J64" s="79"/>
      <c r="K64" s="71"/>
      <c r="L64" s="71"/>
      <c r="M64" s="80"/>
      <c r="N64" s="81"/>
      <c r="O64" s="82"/>
      <c r="P64" s="82"/>
      <c r="Q64" s="82"/>
      <c r="R64" s="82"/>
      <c r="S64" s="82"/>
      <c r="T64" s="82"/>
      <c r="U64" s="83"/>
      <c r="V64" s="84"/>
      <c r="W64" s="71"/>
      <c r="X64" s="71"/>
      <c r="Y64" s="71"/>
      <c r="Z64" s="80"/>
      <c r="AA64" s="85"/>
      <c r="AB64" s="71"/>
      <c r="AC64" s="71"/>
      <c r="AD64" s="71"/>
      <c r="AE64" s="72"/>
      <c r="AF64" s="1"/>
    </row>
    <row r="65" spans="1:32" ht="15" customHeight="1">
      <c r="A65" s="99"/>
      <c r="B65" s="100"/>
      <c r="C65" s="8" t="s">
        <v>93</v>
      </c>
      <c r="D65" s="31"/>
      <c r="E65" s="31"/>
      <c r="F65" s="31"/>
      <c r="G65" s="31"/>
      <c r="H65" s="31"/>
      <c r="I65" s="32"/>
      <c r="J65" s="79"/>
      <c r="K65" s="71"/>
      <c r="L65" s="71"/>
      <c r="M65" s="80"/>
      <c r="N65" s="81"/>
      <c r="O65" s="82"/>
      <c r="P65" s="82"/>
      <c r="Q65" s="82"/>
      <c r="R65" s="82"/>
      <c r="S65" s="82"/>
      <c r="T65" s="82"/>
      <c r="U65" s="83"/>
      <c r="V65" s="84"/>
      <c r="W65" s="71"/>
      <c r="X65" s="71"/>
      <c r="Y65" s="71"/>
      <c r="Z65" s="80"/>
      <c r="AA65" s="85"/>
      <c r="AB65" s="71"/>
      <c r="AC65" s="71"/>
      <c r="AD65" s="71"/>
      <c r="AE65" s="72"/>
      <c r="AF65" s="1"/>
    </row>
    <row r="66" spans="1:32" ht="15" customHeight="1">
      <c r="A66" s="99"/>
      <c r="B66" s="100"/>
      <c r="C66" s="8" t="s">
        <v>94</v>
      </c>
      <c r="D66" s="31"/>
      <c r="E66" s="31"/>
      <c r="F66" s="31"/>
      <c r="G66" s="31"/>
      <c r="H66" s="31"/>
      <c r="I66" s="32"/>
      <c r="J66" s="79"/>
      <c r="K66" s="71"/>
      <c r="L66" s="71"/>
      <c r="M66" s="80"/>
      <c r="N66" s="81"/>
      <c r="O66" s="82"/>
      <c r="P66" s="82"/>
      <c r="Q66" s="82"/>
      <c r="R66" s="82"/>
      <c r="S66" s="82"/>
      <c r="T66" s="82"/>
      <c r="U66" s="83"/>
      <c r="V66" s="84"/>
      <c r="W66" s="71"/>
      <c r="X66" s="71"/>
      <c r="Y66" s="71"/>
      <c r="Z66" s="80"/>
      <c r="AA66" s="85"/>
      <c r="AB66" s="71"/>
      <c r="AC66" s="71"/>
      <c r="AD66" s="71"/>
      <c r="AE66" s="72"/>
      <c r="AF66" s="1"/>
    </row>
    <row r="67" spans="1:32" ht="15" customHeight="1">
      <c r="A67" s="99"/>
      <c r="B67" s="100"/>
      <c r="C67" s="8" t="s">
        <v>95</v>
      </c>
      <c r="D67" s="31"/>
      <c r="E67" s="31"/>
      <c r="F67" s="31"/>
      <c r="G67" s="31"/>
      <c r="H67" s="31"/>
      <c r="I67" s="32"/>
      <c r="J67" s="79"/>
      <c r="K67" s="71"/>
      <c r="L67" s="71"/>
      <c r="M67" s="80"/>
      <c r="N67" s="81"/>
      <c r="O67" s="82"/>
      <c r="P67" s="82"/>
      <c r="Q67" s="82"/>
      <c r="R67" s="82"/>
      <c r="S67" s="82"/>
      <c r="T67" s="82"/>
      <c r="U67" s="83"/>
      <c r="V67" s="84"/>
      <c r="W67" s="71"/>
      <c r="X67" s="71"/>
      <c r="Y67" s="71"/>
      <c r="Z67" s="80"/>
      <c r="AA67" s="85"/>
      <c r="AB67" s="71"/>
      <c r="AC67" s="71"/>
      <c r="AD67" s="71"/>
      <c r="AE67" s="72"/>
      <c r="AF67" s="1"/>
    </row>
    <row r="68" spans="1:32" ht="15" customHeight="1">
      <c r="A68" s="99"/>
      <c r="B68" s="100"/>
      <c r="C68" s="8" t="s">
        <v>96</v>
      </c>
      <c r="D68" s="31"/>
      <c r="E68" s="31"/>
      <c r="F68" s="31"/>
      <c r="G68" s="31"/>
      <c r="H68" s="31"/>
      <c r="I68" s="32"/>
      <c r="J68" s="79"/>
      <c r="K68" s="71"/>
      <c r="L68" s="71"/>
      <c r="M68" s="80"/>
      <c r="N68" s="81"/>
      <c r="O68" s="82"/>
      <c r="P68" s="82"/>
      <c r="Q68" s="82"/>
      <c r="R68" s="82"/>
      <c r="S68" s="82"/>
      <c r="T68" s="82"/>
      <c r="U68" s="83"/>
      <c r="V68" s="84"/>
      <c r="W68" s="71"/>
      <c r="X68" s="71"/>
      <c r="Y68" s="71"/>
      <c r="Z68" s="80"/>
      <c r="AA68" s="85"/>
      <c r="AB68" s="71"/>
      <c r="AC68" s="71"/>
      <c r="AD68" s="71"/>
      <c r="AE68" s="72"/>
      <c r="AF68" s="1"/>
    </row>
    <row r="69" spans="1:32" ht="15" customHeight="1">
      <c r="A69" s="99"/>
      <c r="B69" s="100"/>
      <c r="C69" s="8" t="s">
        <v>97</v>
      </c>
      <c r="D69" s="31"/>
      <c r="E69" s="31"/>
      <c r="F69" s="31"/>
      <c r="G69" s="31"/>
      <c r="H69" s="31"/>
      <c r="I69" s="32"/>
      <c r="J69" s="79"/>
      <c r="K69" s="71"/>
      <c r="L69" s="71"/>
      <c r="M69" s="80"/>
      <c r="N69" s="81"/>
      <c r="O69" s="82"/>
      <c r="P69" s="82"/>
      <c r="Q69" s="82"/>
      <c r="R69" s="82"/>
      <c r="S69" s="82"/>
      <c r="T69" s="82"/>
      <c r="U69" s="83"/>
      <c r="V69" s="84"/>
      <c r="W69" s="71"/>
      <c r="X69" s="71"/>
      <c r="Y69" s="71"/>
      <c r="Z69" s="80"/>
      <c r="AA69" s="85"/>
      <c r="AB69" s="71"/>
      <c r="AC69" s="71"/>
      <c r="AD69" s="71"/>
      <c r="AE69" s="72"/>
      <c r="AF69" s="1"/>
    </row>
    <row r="70" spans="1:32" ht="15" customHeight="1">
      <c r="A70" s="99"/>
      <c r="B70" s="100"/>
      <c r="C70" s="8" t="s">
        <v>98</v>
      </c>
      <c r="D70" s="31"/>
      <c r="E70" s="31"/>
      <c r="F70" s="31"/>
      <c r="G70" s="31"/>
      <c r="H70" s="31"/>
      <c r="I70" s="32"/>
      <c r="J70" s="79"/>
      <c r="K70" s="71"/>
      <c r="L70" s="71"/>
      <c r="M70" s="80"/>
      <c r="N70" s="81"/>
      <c r="O70" s="82"/>
      <c r="P70" s="82"/>
      <c r="Q70" s="82"/>
      <c r="R70" s="82"/>
      <c r="S70" s="82"/>
      <c r="T70" s="82"/>
      <c r="U70" s="83"/>
      <c r="V70" s="84"/>
      <c r="W70" s="71"/>
      <c r="X70" s="71"/>
      <c r="Y70" s="71"/>
      <c r="Z70" s="80"/>
      <c r="AA70" s="85"/>
      <c r="AB70" s="71"/>
      <c r="AC70" s="71"/>
      <c r="AD70" s="71"/>
      <c r="AE70" s="72"/>
      <c r="AF70" s="1"/>
    </row>
    <row r="71" spans="1:32" ht="15" customHeight="1">
      <c r="A71" s="99"/>
      <c r="B71" s="100"/>
      <c r="C71" s="8" t="s">
        <v>99</v>
      </c>
      <c r="D71" s="31"/>
      <c r="E71" s="31"/>
      <c r="F71" s="31"/>
      <c r="G71" s="31"/>
      <c r="H71" s="31"/>
      <c r="I71" s="32"/>
      <c r="J71" s="79"/>
      <c r="K71" s="71"/>
      <c r="L71" s="71"/>
      <c r="M71" s="80"/>
      <c r="N71" s="81"/>
      <c r="O71" s="82"/>
      <c r="P71" s="82"/>
      <c r="Q71" s="82"/>
      <c r="R71" s="82"/>
      <c r="S71" s="82"/>
      <c r="T71" s="82"/>
      <c r="U71" s="83"/>
      <c r="V71" s="84"/>
      <c r="W71" s="71"/>
      <c r="X71" s="71"/>
      <c r="Y71" s="71"/>
      <c r="Z71" s="80"/>
      <c r="AA71" s="85"/>
      <c r="AB71" s="71"/>
      <c r="AC71" s="71"/>
      <c r="AD71" s="71"/>
      <c r="AE71" s="72"/>
      <c r="AF71" s="1"/>
    </row>
    <row r="72" spans="1:32" ht="15" customHeight="1">
      <c r="A72" s="99"/>
      <c r="B72" s="100"/>
      <c r="C72" s="58" t="s">
        <v>49</v>
      </c>
      <c r="D72" s="59"/>
      <c r="E72" s="59"/>
      <c r="F72" s="59"/>
      <c r="G72" s="59"/>
      <c r="H72" s="59"/>
      <c r="I72" s="59"/>
      <c r="J72" s="38"/>
      <c r="K72" s="38"/>
      <c r="L72" s="38"/>
      <c r="M72" s="39"/>
      <c r="N72" s="67"/>
      <c r="O72" s="68"/>
      <c r="P72" s="68"/>
      <c r="Q72" s="68"/>
      <c r="R72" s="68"/>
      <c r="S72" s="68"/>
      <c r="T72" s="68"/>
      <c r="U72" s="69"/>
      <c r="V72" s="58" t="s">
        <v>50</v>
      </c>
      <c r="W72" s="59"/>
      <c r="X72" s="59"/>
      <c r="Y72" s="59"/>
      <c r="Z72" s="60"/>
      <c r="AA72" s="70"/>
      <c r="AB72" s="71"/>
      <c r="AC72" s="71"/>
      <c r="AD72" s="71"/>
      <c r="AE72" s="72"/>
      <c r="AF72" s="1"/>
    </row>
    <row r="73" spans="1:32" ht="25.5" customHeight="1">
      <c r="A73" s="73" t="s">
        <v>100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5"/>
      <c r="AA73" s="76" t="s">
        <v>101</v>
      </c>
      <c r="AB73" s="77"/>
      <c r="AC73" s="77"/>
      <c r="AD73" s="77"/>
      <c r="AE73" s="78"/>
      <c r="AF73" s="1"/>
    </row>
    <row r="74" spans="1:32" ht="12" customHeight="1">
      <c r="A74" s="222" t="s">
        <v>591</v>
      </c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4"/>
      <c r="AF74" s="1"/>
    </row>
    <row r="75" spans="1:32" ht="276" customHeight="1" thickBot="1">
      <c r="A75" s="64" t="s">
        <v>123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6"/>
      <c r="AF75" s="1"/>
    </row>
    <row r="76" spans="1:32" ht="9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9" hidden="1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9" hidden="1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9" hidden="1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9" hidden="1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9" hidden="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9" hidden="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9" hidden="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9" hidden="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9" hidden="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9" hidden="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9" hidden="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9" hidden="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9" hidden="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9" hidden="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9" hidden="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9" hidden="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9" hidden="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9" hidden="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9" hidden="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9" hidden="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9" hidden="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9" hidden="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9" hidden="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9" hidden="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9" hidden="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9" hidden="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9" hidden="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9" hidden="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9" hidden="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9" hidden="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9" hidden="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9" hidden="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9" hidden="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9" hidden="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9" hidden="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9" hidden="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9" hidden="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9" hidden="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9" hidden="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9" hidden="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9" hidden="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9" hidden="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9" hidden="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9" hidden="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9" hidden="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9" hidden="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9" hidden="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9" hidden="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9" hidden="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9" hidden="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9" hidden="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9" hidden="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9" hidden="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9" hidden="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9" hidden="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9" hidden="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9" hidden="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9" hidden="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9" hidden="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9" hidden="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9" hidden="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9" hidden="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9" hidden="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9" hidden="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9" hidden="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9" hidden="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9" hidden="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9" hidden="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9" hidden="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9" hidden="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9" hidden="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9" hidden="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9" hidden="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9" hidden="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9" hidden="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9" hidden="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9" hidden="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9" hidden="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9" hidden="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9" hidden="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9" hidden="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9" hidden="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9" hidden="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9" hidden="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9" hidden="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9" hidden="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9" hidden="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9" hidden="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9" hidden="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9" hidden="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9" hidden="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9" hidden="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9" hidden="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9" hidden="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9" hidden="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9" hidden="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9" hidden="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9" hidden="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9" hidden="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9" hidden="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9" hidden="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9" hidden="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9" hidden="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9" hidden="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9" hidden="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9" hidden="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9" hidden="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9" hidden="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9" hidden="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9" hidden="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9" hidden="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9" hidden="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9" hidden="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9" hidden="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9" hidden="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9" hidden="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9" hidden="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9" hidden="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9" hidden="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9" hidden="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9" hidden="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9" hidden="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9" hidden="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9" hidden="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9" hidden="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9" hidden="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9" hidden="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9" hidden="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9" hidden="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9" hidden="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9" hidden="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9" hidden="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9" hidden="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9" hidden="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9" hidden="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9" hidden="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9" hidden="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9" hidden="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9" hidden="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9" hidden="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9" hidden="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9" hidden="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9" hidden="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9" hidden="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9" hidden="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9" hidden="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9" hidden="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9" hidden="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9" hidden="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9" hidden="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9" hidden="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9" hidden="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9" hidden="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9" hidden="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9" hidden="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9" hidden="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9" hidden="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9" hidden="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9" hidden="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9" hidden="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9" hidden="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9" hidden="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9" hidden="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9" hidden="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9" hidden="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9" hidden="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9" hidden="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9" hidden="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9" hidden="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9" hidden="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9" hidden="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9" hidden="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9" hidden="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9" hidden="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9" hidden="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9" hidden="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9" hidden="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9" hidden="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9" hidden="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9" hidden="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9" hidden="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9" hidden="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9" hidden="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9" hidden="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9" hidden="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9" hidden="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9" hidden="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9" hidden="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9" hidden="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9" hidden="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9" hidden="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9" hidden="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9" hidden="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9" hidden="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9" hidden="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9" hidden="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9" hidden="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9" hidden="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9" hidden="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9" hidden="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9" hidden="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9" hidden="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9" hidden="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9" hidden="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9" hidden="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9" hidden="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9" hidden="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9" hidden="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9" hidden="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9" hidden="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9" hidden="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9" hidden="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9" hidden="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9" hidden="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9" hidden="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9" hidden="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9" hidden="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9" hidden="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9" hidden="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9" hidden="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9" hidden="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9" hidden="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9" hidden="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9" hidden="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9" hidden="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9" hidden="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9" hidden="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9" hidden="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9" hidden="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9" hidden="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9" hidden="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9" hidden="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9" hidden="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9" hidden="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9" hidden="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9" hidden="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9" hidden="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9" hidden="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9" hidden="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9" hidden="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9" hidden="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9" hidden="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9" hidden="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9" hidden="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9" hidden="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9" hidden="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9" hidden="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9" hidden="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9" hidden="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9" hidden="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9" hidden="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9" hidden="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9" hidden="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9" hidden="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9" hidden="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9" hidden="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9" hidden="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9" hidden="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9" hidden="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9" hidden="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9" hidden="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9" hidden="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9" hidden="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9" hidden="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9" hidden="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9" hidden="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9" hidden="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9" hidden="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9" hidden="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9" hidden="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9" hidden="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9" hidden="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9" hidden="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9" hidden="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9" hidden="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9" hidden="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9" hidden="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9" hidden="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9" hidden="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9" hidden="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9" hidden="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9" hidden="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9" hidden="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9" hidden="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9" hidden="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9" hidden="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9" hidden="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9" hidden="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9" hidden="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9" hidden="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9" hidden="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9" hidden="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9" hidden="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9" hidden="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9" hidden="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9" hidden="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9" hidden="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9" hidden="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9" hidden="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9" hidden="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9" hidden="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9" hidden="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9" hidden="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9" hidden="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9" hidden="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9" hidden="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9" hidden="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9" hidden="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9" hidden="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9" hidden="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9" hidden="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9" hidden="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9" hidden="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9" hidden="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9" hidden="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9" hidden="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9" hidden="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9" hidden="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9" hidden="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9" hidden="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9" hidden="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9" hidden="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9" hidden="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9" hidden="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9" hidden="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9" hidden="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9" hidden="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9" hidden="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9" hidden="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9" hidden="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9" hidden="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9" hidden="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9" hidden="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9" hidden="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9" hidden="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9" hidden="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9" hidden="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9" hidden="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9" hidden="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9" hidden="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9" hidden="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9" hidden="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9" hidden="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9" hidden="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9" hidden="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9" hidden="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9" hidden="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9" hidden="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9" hidden="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9" hidden="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9" hidden="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9" hidden="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9" hidden="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9" hidden="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9" hidden="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9" hidden="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9" hidden="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9" hidden="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9" hidden="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9" hidden="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9" hidden="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9" hidden="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9" hidden="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9" hidden="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9" hidden="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9" hidden="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9" hidden="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9" hidden="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9" hidden="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9" hidden="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9" hidden="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9" hidden="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9" hidden="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9" hidden="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9" hidden="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9" hidden="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9" hidden="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9" hidden="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9" hidden="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9" hidden="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9" hidden="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9" hidden="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9" hidden="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9" hidden="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9" hidden="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9" hidden="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9" hidden="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9" hidden="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9" hidden="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9" hidden="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9" hidden="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9" hidden="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9" hidden="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9" hidden="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9" hidden="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9" hidden="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9" hidden="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9" hidden="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9" hidden="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9" hidden="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9" hidden="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9" hidden="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9" hidden="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9" hidden="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9" hidden="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9" hidden="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9" hidden="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9" hidden="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9" hidden="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9" hidden="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9" hidden="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9" hidden="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9" hidden="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9" hidden="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9" hidden="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9" hidden="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9" hidden="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9" hidden="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9" hidden="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9" hidden="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9" hidden="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9" hidden="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9" hidden="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9" hidden="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9" hidden="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9" hidden="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9" hidden="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9" hidden="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9" hidden="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9" hidden="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9" hidden="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9" hidden="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9" hidden="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9" hidden="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9" hidden="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9" hidden="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9" hidden="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9" hidden="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9" hidden="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9" hidden="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9" hidden="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9" hidden="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9" hidden="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9" hidden="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9" hidden="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9" hidden="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9" hidden="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9" hidden="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9" hidden="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9" hidden="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9" hidden="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9" hidden="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9" hidden="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9" hidden="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9" hidden="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9" hidden="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9" hidden="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9" hidden="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9" hidden="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9" hidden="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9" hidden="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9" hidden="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9" hidden="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9" hidden="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9" hidden="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9" hidden="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9" hidden="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9" hidden="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9" hidden="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9" hidden="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9" hidden="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9" hidden="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9" hidden="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9" hidden="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9" hidden="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9" hidden="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9" hidden="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9" hidden="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9" hidden="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9" hidden="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9" hidden="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9" hidden="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9" hidden="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9" hidden="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9" hidden="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9" hidden="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9" hidden="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9" hidden="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9" hidden="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9" hidden="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9" hidden="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9" hidden="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9" hidden="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9" hidden="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9" hidden="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9" hidden="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9" hidden="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9" hidden="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9" hidden="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9" hidden="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9" hidden="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9" hidden="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9" hidden="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9" hidden="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9" hidden="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9" hidden="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9" hidden="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9" hidden="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9" hidden="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9" hidden="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9" hidden="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9" hidden="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9" hidden="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9" hidden="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9" hidden="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9" hidden="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9" hidden="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9" hidden="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9" hidden="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9" hidden="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9" hidden="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9" hidden="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9" hidden="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9" hidden="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9" hidden="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9" hidden="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9" hidden="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9" hidden="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9" hidden="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9" hidden="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9" hidden="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9" hidden="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9" hidden="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9" hidden="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9" hidden="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9" hidden="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9" hidden="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9" hidden="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9" hidden="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9" hidden="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9" hidden="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9" hidden="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9" hidden="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9" hidden="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9" hidden="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9" hidden="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9" hidden="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9" hidden="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9" hidden="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9" hidden="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9" hidden="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9" hidden="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9" hidden="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9" hidden="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9" hidden="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9" hidden="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9" hidden="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9" hidden="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9" hidden="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9" hidden="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9" hidden="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9" hidden="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9" hidden="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9" hidden="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9" hidden="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9" hidden="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9" hidden="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9" hidden="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9" hidden="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9" hidden="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9" hidden="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9" hidden="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9" hidden="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9" hidden="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9" hidden="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9" hidden="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9" hidden="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9" hidden="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9" hidden="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9" hidden="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9" hidden="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9" hidden="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9" hidden="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9" hidden="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9" hidden="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9" hidden="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9" hidden="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9" hidden="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9" hidden="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9" hidden="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9" hidden="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9" hidden="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9" hidden="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9" hidden="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9" hidden="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9" hidden="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9" hidden="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9" hidden="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9" hidden="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9" hidden="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9" hidden="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9" hidden="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9" hidden="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9" hidden="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9" hidden="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9" hidden="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9" hidden="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9" hidden="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9" hidden="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9" hidden="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9" hidden="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9" hidden="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9" hidden="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9" hidden="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9" hidden="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9" hidden="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9" hidden="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9" hidden="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9" hidden="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9" hidden="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9" hidden="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9" hidden="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9" hidden="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9" hidden="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9" hidden="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9" hidden="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9" hidden="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9" hidden="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9" hidden="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9" hidden="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9" hidden="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9" hidden="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9" hidden="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9" hidden="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9" hidden="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9" hidden="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9" hidden="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9" hidden="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9" hidden="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9" hidden="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9" hidden="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9" hidden="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9" hidden="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9" hidden="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9" hidden="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9" hidden="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9" hidden="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9" hidden="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9" hidden="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9" hidden="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9" hidden="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9" hidden="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9" hidden="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9" hidden="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9" hidden="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9" hidden="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9" hidden="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9" hidden="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9" hidden="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9" hidden="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9" hidden="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9" hidden="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9" hidden="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9" hidden="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9" hidden="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9" hidden="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9" hidden="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9" hidden="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9" hidden="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9" hidden="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9" hidden="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9" hidden="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9" hidden="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9" hidden="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9" hidden="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9" hidden="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9" hidden="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9" hidden="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9" hidden="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9" hidden="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9" hidden="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9" hidden="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9" hidden="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9" hidden="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9" hidden="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9" hidden="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9" hidden="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9" hidden="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9" hidden="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9" hidden="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9" hidden="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9" hidden="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9" hidden="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9" hidden="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9" hidden="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9" hidden="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9" hidden="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9" hidden="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9" hidden="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9" hidden="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9" hidden="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9" hidden="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9" hidden="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9" hidden="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9" hidden="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9" hidden="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9" hidden="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9" hidden="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9" hidden="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9" hidden="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9" hidden="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9" hidden="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9" hidden="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9" hidden="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9" hidden="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9" hidden="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9" hidden="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9" hidden="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9" hidden="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9" hidden="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9" hidden="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9" hidden="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9" hidden="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9" hidden="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9" hidden="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9" hidden="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9" hidden="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9" hidden="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9" hidden="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9" hidden="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9" hidden="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9" hidden="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9" hidden="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9" hidden="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9" hidden="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9" hidden="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9" hidden="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9" hidden="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9" hidden="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9" hidden="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9" hidden="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9" hidden="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9" hidden="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9" hidden="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9" hidden="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9" hidden="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9" hidden="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9" hidden="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9" hidden="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9" hidden="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9" hidden="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9" hidden="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9" hidden="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9" hidden="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9" hidden="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9" hidden="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9" hidden="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9" hidden="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9" hidden="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9" hidden="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9" hidden="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9" hidden="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9" hidden="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9" hidden="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9" hidden="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9" hidden="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9" hidden="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9" hidden="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9" hidden="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9" hidden="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9" hidden="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9" hidden="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9" hidden="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9" hidden="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9" hidden="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9" hidden="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9" hidden="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9" hidden="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9" hidden="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9" hidden="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9" hidden="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9" hidden="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9" hidden="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9" hidden="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9" hidden="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9" hidden="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9" hidden="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9" hidden="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9" hidden="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9" hidden="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9" hidden="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9" hidden="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9" hidden="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9" hidden="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9" hidden="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9" hidden="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9" hidden="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9" hidden="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9" hidden="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9" hidden="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9" hidden="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9" hidden="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9" hidden="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9" hidden="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9" hidden="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9" hidden="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9" hidden="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9" hidden="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9" hidden="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9" hidden="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9" hidden="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9" hidden="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9" hidden="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9" hidden="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9" hidden="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9" hidden="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9" hidden="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9" hidden="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9" hidden="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9" hidden="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9" hidden="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9" hidden="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9" hidden="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9" hidden="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9" hidden="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9" hidden="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9" hidden="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9" hidden="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9" hidden="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9" hidden="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9" hidden="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9" hidden="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9" hidden="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9" hidden="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9" hidden="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9" hidden="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9" hidden="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9" hidden="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9" hidden="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9" hidden="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9" hidden="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9" hidden="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9" hidden="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9" hidden="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9" hidden="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9" hidden="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9" hidden="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9" hidden="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9" hidden="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9" hidden="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9" hidden="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9" hidden="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9" hidden="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9" hidden="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9" hidden="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9" hidden="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9" hidden="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9" hidden="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9" hidden="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9" hidden="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9" hidden="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9" hidden="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9" hidden="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9" hidden="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9" hidden="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9" hidden="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9" hidden="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9" hidden="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9" hidden="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9" hidden="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9" hidden="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9" hidden="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9" hidden="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9" hidden="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9" hidden="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9" hidden="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9" hidden="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9" hidden="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9" hidden="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9" hidden="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9" hidden="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9" hidden="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9" hidden="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9" hidden="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9" hidden="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9" hidden="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9" hidden="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9" hidden="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9" hidden="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9" hidden="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9" hidden="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9" hidden="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0" hidden="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2" ht="0" hidden="1" customHeight="1"/>
    <row r="971" spans="1:32" ht="0" hidden="1" customHeight="1"/>
    <row r="972" spans="1:32" ht="0" hidden="1" customHeight="1"/>
    <row r="973" spans="1:32" ht="0" hidden="1" customHeight="1"/>
    <row r="974" spans="1:32" ht="0" hidden="1" customHeight="1"/>
    <row r="975" spans="1:32" ht="0" hidden="1" customHeight="1"/>
    <row r="976" spans="1:32" ht="0" hidden="1" customHeight="1"/>
    <row r="977" ht="0" hidden="1" customHeight="1"/>
    <row r="978" ht="0" hidden="1" customHeight="1"/>
    <row r="979" ht="0" hidden="1" customHeight="1"/>
    <row r="980" ht="0" hidden="1" customHeight="1"/>
    <row r="981" ht="0" hidden="1" customHeight="1"/>
    <row r="982" ht="0" hidden="1" customHeight="1"/>
    <row r="983" ht="0" hidden="1" customHeight="1"/>
    <row r="984" ht="0" hidden="1" customHeight="1"/>
    <row r="985" ht="0" hidden="1" customHeight="1"/>
    <row r="986" ht="0" hidden="1" customHeight="1"/>
    <row r="987" ht="0" hidden="1" customHeight="1"/>
    <row r="988" ht="0" hidden="1" customHeight="1"/>
    <row r="989" ht="0" hidden="1" customHeight="1"/>
    <row r="990" ht="0" hidden="1" customHeight="1"/>
    <row r="991" ht="0" hidden="1" customHeight="1"/>
    <row r="992" ht="0" hidden="1" customHeight="1"/>
    <row r="993" ht="0" hidden="1" customHeight="1"/>
    <row r="994" ht="0" hidden="1" customHeight="1"/>
    <row r="995" ht="0" hidden="1" customHeight="1"/>
    <row r="996" ht="0" hidden="1" customHeight="1"/>
    <row r="997" ht="0" hidden="1" customHeight="1"/>
    <row r="998" ht="0" hidden="1" customHeight="1"/>
    <row r="999" ht="0" hidden="1" customHeight="1"/>
    <row r="1000" ht="0" hidden="1" customHeight="1"/>
    <row r="1001" ht="0" hidden="1" customHeight="1"/>
  </sheetData>
  <mergeCells count="209">
    <mergeCell ref="A74:AE74"/>
    <mergeCell ref="A1:AE1"/>
    <mergeCell ref="A2:E2"/>
    <mergeCell ref="F2:X2"/>
    <mergeCell ref="Y2:AE2"/>
    <mergeCell ref="A3:E3"/>
    <mergeCell ref="F3:X3"/>
    <mergeCell ref="Y3:AE3"/>
    <mergeCell ref="A7:B12"/>
    <mergeCell ref="D7:J7"/>
    <mergeCell ref="K7:AE7"/>
    <mergeCell ref="M8:R8"/>
    <mergeCell ref="S8:V8"/>
    <mergeCell ref="X8:AD8"/>
    <mergeCell ref="C9:C10"/>
    <mergeCell ref="A4:E5"/>
    <mergeCell ref="F4:G5"/>
    <mergeCell ref="H4:R5"/>
    <mergeCell ref="A6:H6"/>
    <mergeCell ref="J6:L6"/>
    <mergeCell ref="N6:Q6"/>
    <mergeCell ref="D9:J9"/>
    <mergeCell ref="K9:AE9"/>
    <mergeCell ref="D10:K10"/>
    <mergeCell ref="L10:T10"/>
    <mergeCell ref="U10:X10"/>
    <mergeCell ref="Y10:AE10"/>
    <mergeCell ref="S6:X6"/>
    <mergeCell ref="Y6:Z6"/>
    <mergeCell ref="AA6:AB6"/>
    <mergeCell ref="D17:Z17"/>
    <mergeCell ref="C11:C12"/>
    <mergeCell ref="D11:H11"/>
    <mergeCell ref="I11:T11"/>
    <mergeCell ref="U11:Z11"/>
    <mergeCell ref="AA11:AE11"/>
    <mergeCell ref="D12:H12"/>
    <mergeCell ref="I12:T12"/>
    <mergeCell ref="U12:Z12"/>
    <mergeCell ref="AA12:AE12"/>
    <mergeCell ref="A22:B28"/>
    <mergeCell ref="C22:I22"/>
    <mergeCell ref="J22:M22"/>
    <mergeCell ref="N22:U22"/>
    <mergeCell ref="V22:Z22"/>
    <mergeCell ref="AA22:AE22"/>
    <mergeCell ref="C23:I23"/>
    <mergeCell ref="J23:M23"/>
    <mergeCell ref="AA17:AE17"/>
    <mergeCell ref="D18:Z18"/>
    <mergeCell ref="AA18:AE18"/>
    <mergeCell ref="D19:Z19"/>
    <mergeCell ref="AA19:AE19"/>
    <mergeCell ref="D20:Z20"/>
    <mergeCell ref="AA20:AE20"/>
    <mergeCell ref="A13:B21"/>
    <mergeCell ref="D13:Z13"/>
    <mergeCell ref="AA13:AE13"/>
    <mergeCell ref="D14:Z14"/>
    <mergeCell ref="AA14:AE14"/>
    <mergeCell ref="D15:Z15"/>
    <mergeCell ref="AA15:AE15"/>
    <mergeCell ref="D16:Z16"/>
    <mergeCell ref="AA16:AE16"/>
    <mergeCell ref="N23:U23"/>
    <mergeCell ref="V23:Z23"/>
    <mergeCell ref="AA23:AE23"/>
    <mergeCell ref="C24:I24"/>
    <mergeCell ref="J24:M24"/>
    <mergeCell ref="N24:U24"/>
    <mergeCell ref="V24:Z24"/>
    <mergeCell ref="AA24:AE24"/>
    <mergeCell ref="D21:Z21"/>
    <mergeCell ref="AA21:AE21"/>
    <mergeCell ref="C27:M27"/>
    <mergeCell ref="N27:U27"/>
    <mergeCell ref="AA27:AE27"/>
    <mergeCell ref="K28:P28"/>
    <mergeCell ref="Q28:U28"/>
    <mergeCell ref="AA28:AE28"/>
    <mergeCell ref="C25:I25"/>
    <mergeCell ref="J25:M25"/>
    <mergeCell ref="N25:U25"/>
    <mergeCell ref="V25:Z25"/>
    <mergeCell ref="AA25:AE25"/>
    <mergeCell ref="C26:I26"/>
    <mergeCell ref="J26:M26"/>
    <mergeCell ref="N26:U26"/>
    <mergeCell ref="V26:Z26"/>
    <mergeCell ref="AA26:AE26"/>
    <mergeCell ref="AA33:AE33"/>
    <mergeCell ref="D34:Z34"/>
    <mergeCell ref="AA34:AE34"/>
    <mergeCell ref="D35:Z35"/>
    <mergeCell ref="AA35:AE35"/>
    <mergeCell ref="D36:Z36"/>
    <mergeCell ref="AA36:AE36"/>
    <mergeCell ref="A29:B43"/>
    <mergeCell ref="D29:Z29"/>
    <mergeCell ref="AA29:AE29"/>
    <mergeCell ref="D30:Z30"/>
    <mergeCell ref="AA30:AE30"/>
    <mergeCell ref="D31:Z31"/>
    <mergeCell ref="AA31:AE31"/>
    <mergeCell ref="D32:Z32"/>
    <mergeCell ref="AA32:AE32"/>
    <mergeCell ref="D33:Z33"/>
    <mergeCell ref="D40:F40"/>
    <mergeCell ref="G40:K40"/>
    <mergeCell ref="M40:P40"/>
    <mergeCell ref="R40:S40"/>
    <mergeCell ref="AA40:AE40"/>
    <mergeCell ref="D41:Z41"/>
    <mergeCell ref="AA41:AE41"/>
    <mergeCell ref="D37:Z37"/>
    <mergeCell ref="AA37:AE37"/>
    <mergeCell ref="D38:Z38"/>
    <mergeCell ref="AA38:AE38"/>
    <mergeCell ref="D39:Z39"/>
    <mergeCell ref="AA39:AE39"/>
    <mergeCell ref="D42:Z42"/>
    <mergeCell ref="AA42:AE42"/>
    <mergeCell ref="D43:Z43"/>
    <mergeCell ref="AA43:AE43"/>
    <mergeCell ref="A44:B47"/>
    <mergeCell ref="D44:Z44"/>
    <mergeCell ref="AA44:AE44"/>
    <mergeCell ref="D45:Z45"/>
    <mergeCell ref="AA45:AE45"/>
    <mergeCell ref="D46:Z46"/>
    <mergeCell ref="A51:B54"/>
    <mergeCell ref="R51:V51"/>
    <mergeCell ref="W51:X51"/>
    <mergeCell ref="Y51:AB51"/>
    <mergeCell ref="AC51:AD51"/>
    <mergeCell ref="T53:AE53"/>
    <mergeCell ref="J54:Q54"/>
    <mergeCell ref="AA46:AE46"/>
    <mergeCell ref="D47:Z47"/>
    <mergeCell ref="AA47:AE47"/>
    <mergeCell ref="A48:F50"/>
    <mergeCell ref="H48:Z48"/>
    <mergeCell ref="AA48:AE48"/>
    <mergeCell ref="H49:Z49"/>
    <mergeCell ref="AA49:AE49"/>
    <mergeCell ref="G50:AE50"/>
    <mergeCell ref="A55:G55"/>
    <mergeCell ref="R55:AE55"/>
    <mergeCell ref="R56:AE56"/>
    <mergeCell ref="A57:E57"/>
    <mergeCell ref="A59:B72"/>
    <mergeCell ref="C59:I59"/>
    <mergeCell ref="J59:M59"/>
    <mergeCell ref="N59:U59"/>
    <mergeCell ref="V59:Z59"/>
    <mergeCell ref="AA59:AE59"/>
    <mergeCell ref="J62:M62"/>
    <mergeCell ref="N62:U62"/>
    <mergeCell ref="V62:Z62"/>
    <mergeCell ref="AA62:AE62"/>
    <mergeCell ref="J63:M63"/>
    <mergeCell ref="N63:U63"/>
    <mergeCell ref="V63:Z63"/>
    <mergeCell ref="AA63:AE63"/>
    <mergeCell ref="J60:M60"/>
    <mergeCell ref="N60:U60"/>
    <mergeCell ref="V60:Z60"/>
    <mergeCell ref="AA60:AE60"/>
    <mergeCell ref="J61:M61"/>
    <mergeCell ref="N61:U61"/>
    <mergeCell ref="V61:Z61"/>
    <mergeCell ref="AA61:AE61"/>
    <mergeCell ref="J66:M66"/>
    <mergeCell ref="N66:U66"/>
    <mergeCell ref="V66:Z66"/>
    <mergeCell ref="AA66:AE66"/>
    <mergeCell ref="J67:M67"/>
    <mergeCell ref="N67:U67"/>
    <mergeCell ref="V67:Z67"/>
    <mergeCell ref="AA67:AE67"/>
    <mergeCell ref="J64:M64"/>
    <mergeCell ref="N64:U64"/>
    <mergeCell ref="V64:Z64"/>
    <mergeCell ref="AA64:AE64"/>
    <mergeCell ref="J65:M65"/>
    <mergeCell ref="N65:U65"/>
    <mergeCell ref="V65:Z65"/>
    <mergeCell ref="AA65:AE65"/>
    <mergeCell ref="J70:M70"/>
    <mergeCell ref="N70:U70"/>
    <mergeCell ref="V70:Z70"/>
    <mergeCell ref="AA70:AE70"/>
    <mergeCell ref="J71:M71"/>
    <mergeCell ref="N71:U71"/>
    <mergeCell ref="V71:Z71"/>
    <mergeCell ref="AA71:AE71"/>
    <mergeCell ref="J68:M68"/>
    <mergeCell ref="N68:U68"/>
    <mergeCell ref="V68:Z68"/>
    <mergeCell ref="AA68:AE68"/>
    <mergeCell ref="J69:M69"/>
    <mergeCell ref="N69:U69"/>
    <mergeCell ref="V69:Z69"/>
    <mergeCell ref="AA69:AE69"/>
    <mergeCell ref="N72:U72"/>
    <mergeCell ref="AA72:AE72"/>
    <mergeCell ref="A73:Z73"/>
    <mergeCell ref="AA73:AE73"/>
    <mergeCell ref="A75:AE75"/>
  </mergeCells>
  <dataValidations count="2">
    <dataValidation type="decimal" allowBlank="1" showErrorMessage="1" sqref="AA45" xr:uid="{611DCB84-2731-4BFD-9CB6-4182DB8224F9}">
      <formula1>0</formula1>
      <formula2>829000</formula2>
    </dataValidation>
    <dataValidation type="decimal" allowBlank="1" showErrorMessage="1" sqref="AA13:AA14 AA16:AA20 N23:N25 AA46:AA47 AA36 AA40:AA41 AA44 AA31" xr:uid="{A30A8865-B0FB-48E4-BA5F-AB2D4D01BB05}">
      <formula1>0</formula1>
      <formula2>999999999999999</formula2>
    </dataValidation>
  </dataValidations>
  <printOptions horizontalCentered="1"/>
  <pageMargins left="0.19685039370078741" right="0.31496062992125984" top="0.39370078740157483" bottom="0.39370078740157483" header="0" footer="0"/>
  <pageSetup scale="66" orientation="portrait" r:id="rId1"/>
  <rowBreaks count="1" manualBreakCount="1">
    <brk id="58" max="30" man="1"/>
  </rowBreaks>
  <colBreaks count="1" manualBreakCount="1">
    <brk id="31" max="11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4</xdr:col>
                    <xdr:colOff>38100</xdr:colOff>
                    <xdr:row>7</xdr:row>
                    <xdr:rowOff>19050</xdr:rowOff>
                  </from>
                  <to>
                    <xdr:col>4</xdr:col>
                    <xdr:colOff>276225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10</xdr:col>
                    <xdr:colOff>19050</xdr:colOff>
                    <xdr:row>6</xdr:row>
                    <xdr:rowOff>238125</xdr:rowOff>
                  </from>
                  <to>
                    <xdr:col>10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Option Button 3">
              <controlPr defaultSize="0" autoFill="0" autoLine="0" autoPict="0">
                <anchor moveWithCells="1">
                  <from>
                    <xdr:col>8</xdr:col>
                    <xdr:colOff>28575</xdr:colOff>
                    <xdr:row>7</xdr:row>
                    <xdr:rowOff>19050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Option Button 4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19050</xdr:rowOff>
                  </from>
                  <to>
                    <xdr:col>6</xdr:col>
                    <xdr:colOff>276225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Option Button 5">
              <controlPr defaultSize="0" autoFill="0" autoLine="0" autoPict="0">
                <anchor moveWithCells="1">
                  <from>
                    <xdr:col>18</xdr:col>
                    <xdr:colOff>114300</xdr:colOff>
                    <xdr:row>53</xdr:row>
                    <xdr:rowOff>38100</xdr:rowOff>
                  </from>
                  <to>
                    <xdr:col>18</xdr:col>
                    <xdr:colOff>352425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Option Button 6">
              <controlPr defaultSize="0" autoFill="0" autoLine="0" autoPict="0">
                <anchor moveWithCells="1">
                  <from>
                    <xdr:col>3</xdr:col>
                    <xdr:colOff>0</xdr:colOff>
                    <xdr:row>53</xdr:row>
                    <xdr:rowOff>38100</xdr:rowOff>
                  </from>
                  <to>
                    <xdr:col>4</xdr:col>
                    <xdr:colOff>28575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Option Button 7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47625</xdr:rowOff>
                  </from>
                  <to>
                    <xdr:col>6</xdr:col>
                    <xdr:colOff>19050</xdr:colOff>
                    <xdr:row>53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Option Button 8">
              <controlPr defaultSize="0" autoFill="0" autoLine="0" autoPict="0">
                <anchor moveWithCells="1">
                  <from>
                    <xdr:col>7</xdr:col>
                    <xdr:colOff>9525</xdr:colOff>
                    <xdr:row>53</xdr:row>
                    <xdr:rowOff>57150</xdr:rowOff>
                  </from>
                  <to>
                    <xdr:col>8</xdr:col>
                    <xdr:colOff>19050</xdr:colOff>
                    <xdr:row>53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Option Button 9">
              <controlPr defaultSize="0" autoFill="0" autoLine="0" autoPict="0">
                <anchor moveWithCells="1">
                  <from>
                    <xdr:col>20</xdr:col>
                    <xdr:colOff>123825</xdr:colOff>
                    <xdr:row>53</xdr:row>
                    <xdr:rowOff>47625</xdr:rowOff>
                  </from>
                  <to>
                    <xdr:col>20</xdr:col>
                    <xdr:colOff>361950</xdr:colOff>
                    <xdr:row>53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5E5ABC2-1E83-49DD-B018-8CF4E0E23051}">
          <x14:formula1>
            <xm:f>'ANEXO 1'!$E$2:$E$32</xm:f>
          </x14:formula1>
          <xm:sqref>AC6</xm:sqref>
        </x14:dataValidation>
        <x14:dataValidation type="list" allowBlank="1" showInputMessage="1" showErrorMessage="1" xr:uid="{CC07B811-2173-491F-B88F-33E55EDB7104}">
          <x14:formula1>
            <xm:f>'ANEXO 1'!$E$2:$E$13</xm:f>
          </x14:formula1>
          <xm:sqref>AD6</xm:sqref>
        </x14:dataValidation>
        <x14:dataValidation type="list" allowBlank="1" showErrorMessage="1" xr:uid="{4F849189-4635-4E23-BD89-D1BE30F3BC88}">
          <x14:formula1>
            <xm:f>'ANEXO 1'!$G$2:$G$5</xm:f>
          </x14:formula1>
          <xm:sqref>AA12</xm:sqref>
        </x14:dataValidation>
        <x14:dataValidation type="list" allowBlank="1" showInputMessage="1" showErrorMessage="1" xr:uid="{B12D07B6-5F39-4EF1-9F9E-53197A9122F6}">
          <x14:formula1>
            <xm:f>'ANEXO 1'!$D$2:$D$10</xm:f>
          </x14:formula1>
          <xm:sqref>F4:G5</xm:sqref>
        </x14:dataValidation>
        <x14:dataValidation type="list" allowBlank="1" showErrorMessage="1" xr:uid="{1A00232C-C0B8-4402-8BEB-B7486F16EFE8}">
          <x14:formula1>
            <xm:f>'ANEXO 1'!$A$2:$A$460</xm:f>
          </x14:formula1>
          <xm:sqref>J23:M25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88C46-2BBA-4599-B946-57281E18457F}">
  <dimension ref="A1:I461"/>
  <sheetViews>
    <sheetView workbookViewId="0">
      <selection activeCell="B3" sqref="B3"/>
    </sheetView>
  </sheetViews>
  <sheetFormatPr baseColWidth="10" defaultRowHeight="12.75"/>
  <cols>
    <col min="1" max="1" width="16.875" style="17" bestFit="1" customWidth="1"/>
    <col min="2" max="2" width="95.25" style="17" customWidth="1"/>
    <col min="3" max="3" width="16.375" style="17" customWidth="1"/>
    <col min="4" max="4" width="14.375" style="17" hidden="1" customWidth="1"/>
    <col min="5" max="9" width="5" style="17" hidden="1" customWidth="1"/>
    <col min="10" max="16" width="5" style="17" customWidth="1"/>
    <col min="17" max="16384" width="11" style="17"/>
  </cols>
  <sheetData>
    <row r="1" spans="1:7" ht="15">
      <c r="A1" s="221" t="s">
        <v>309</v>
      </c>
      <c r="B1" s="221" t="s">
        <v>310</v>
      </c>
      <c r="C1" s="221" t="s">
        <v>590</v>
      </c>
    </row>
    <row r="2" spans="1:7" ht="15">
      <c r="A2" s="219">
        <v>510</v>
      </c>
      <c r="B2" s="220" t="s">
        <v>129</v>
      </c>
      <c r="C2" s="219">
        <v>7</v>
      </c>
      <c r="D2" s="17">
        <v>2019</v>
      </c>
      <c r="E2" s="17">
        <v>1</v>
      </c>
      <c r="G2" s="1" t="s">
        <v>102</v>
      </c>
    </row>
    <row r="3" spans="1:7" ht="15">
      <c r="A3" s="219">
        <v>520</v>
      </c>
      <c r="B3" s="220" t="s">
        <v>130</v>
      </c>
      <c r="C3" s="219">
        <v>7</v>
      </c>
      <c r="D3" s="17">
        <v>2020</v>
      </c>
      <c r="E3" s="17">
        <v>2</v>
      </c>
      <c r="G3" s="1" t="s">
        <v>103</v>
      </c>
    </row>
    <row r="4" spans="1:7" ht="15">
      <c r="A4" s="219">
        <v>610</v>
      </c>
      <c r="B4" s="220" t="s">
        <v>131</v>
      </c>
      <c r="C4" s="219">
        <v>7</v>
      </c>
      <c r="D4" s="17">
        <v>2021</v>
      </c>
      <c r="E4" s="17">
        <v>3</v>
      </c>
      <c r="G4" s="1" t="s">
        <v>104</v>
      </c>
    </row>
    <row r="5" spans="1:7" ht="15">
      <c r="A5" s="219">
        <v>620</v>
      </c>
      <c r="B5" s="220" t="s">
        <v>132</v>
      </c>
      <c r="C5" s="219">
        <v>7</v>
      </c>
      <c r="D5" s="17">
        <v>2022</v>
      </c>
      <c r="E5" s="17">
        <v>4</v>
      </c>
      <c r="G5" s="1" t="s">
        <v>105</v>
      </c>
    </row>
    <row r="6" spans="1:7" ht="15">
      <c r="A6" s="219">
        <v>710</v>
      </c>
      <c r="B6" s="220" t="s">
        <v>133</v>
      </c>
      <c r="C6" s="219">
        <v>7</v>
      </c>
      <c r="D6" s="17">
        <v>2023</v>
      </c>
      <c r="E6" s="17">
        <v>5</v>
      </c>
    </row>
    <row r="7" spans="1:7" ht="15">
      <c r="A7" s="219">
        <v>721</v>
      </c>
      <c r="B7" s="220" t="s">
        <v>134</v>
      </c>
      <c r="C7" s="219">
        <v>7</v>
      </c>
      <c r="D7" s="17">
        <v>2024</v>
      </c>
      <c r="E7" s="17">
        <v>6</v>
      </c>
    </row>
    <row r="8" spans="1:7" ht="15">
      <c r="A8" s="219">
        <v>722</v>
      </c>
      <c r="B8" s="220" t="s">
        <v>135</v>
      </c>
      <c r="C8" s="219">
        <v>7</v>
      </c>
      <c r="D8" s="17">
        <v>2025</v>
      </c>
      <c r="E8" s="17">
        <v>7</v>
      </c>
    </row>
    <row r="9" spans="1:7" ht="15">
      <c r="A9" s="219">
        <v>723</v>
      </c>
      <c r="B9" s="220" t="s">
        <v>136</v>
      </c>
      <c r="C9" s="219">
        <v>7</v>
      </c>
      <c r="D9" s="17">
        <v>2026</v>
      </c>
      <c r="E9" s="17">
        <v>8</v>
      </c>
    </row>
    <row r="10" spans="1:7" ht="15">
      <c r="A10" s="219">
        <v>729</v>
      </c>
      <c r="B10" s="220" t="s">
        <v>137</v>
      </c>
      <c r="C10" s="219">
        <v>7</v>
      </c>
      <c r="D10" s="17">
        <v>2027</v>
      </c>
      <c r="E10" s="17">
        <v>9</v>
      </c>
    </row>
    <row r="11" spans="1:7" ht="15">
      <c r="A11" s="219">
        <v>811</v>
      </c>
      <c r="B11" s="220" t="s">
        <v>138</v>
      </c>
      <c r="C11" s="219">
        <v>7</v>
      </c>
      <c r="E11" s="17">
        <v>10</v>
      </c>
    </row>
    <row r="12" spans="1:7" ht="15">
      <c r="A12" s="219">
        <v>812</v>
      </c>
      <c r="B12" s="220" t="s">
        <v>139</v>
      </c>
      <c r="C12" s="219">
        <v>7</v>
      </c>
      <c r="E12" s="17">
        <v>11</v>
      </c>
    </row>
    <row r="13" spans="1:7" ht="15">
      <c r="A13" s="219">
        <v>820</v>
      </c>
      <c r="B13" s="220" t="s">
        <v>140</v>
      </c>
      <c r="C13" s="219">
        <v>7</v>
      </c>
      <c r="E13" s="17">
        <v>12</v>
      </c>
    </row>
    <row r="14" spans="1:7" ht="15">
      <c r="A14" s="219">
        <v>891</v>
      </c>
      <c r="B14" s="220" t="s">
        <v>141</v>
      </c>
      <c r="C14" s="219">
        <v>7</v>
      </c>
      <c r="E14" s="17">
        <v>13</v>
      </c>
    </row>
    <row r="15" spans="1:7" ht="15">
      <c r="A15" s="219">
        <v>892</v>
      </c>
      <c r="B15" s="220" t="s">
        <v>142</v>
      </c>
      <c r="C15" s="219">
        <v>7</v>
      </c>
      <c r="E15" s="17">
        <v>14</v>
      </c>
    </row>
    <row r="16" spans="1:7" ht="15">
      <c r="A16" s="219">
        <v>899</v>
      </c>
      <c r="B16" s="220" t="s">
        <v>143</v>
      </c>
      <c r="C16" s="219">
        <v>7</v>
      </c>
      <c r="E16" s="17">
        <v>15</v>
      </c>
    </row>
    <row r="17" spans="1:5" ht="15">
      <c r="A17" s="219">
        <v>910</v>
      </c>
      <c r="B17" s="220" t="s">
        <v>144</v>
      </c>
      <c r="C17" s="219">
        <v>7</v>
      </c>
      <c r="E17" s="17">
        <v>16</v>
      </c>
    </row>
    <row r="18" spans="1:5" ht="15">
      <c r="A18" s="219">
        <v>990</v>
      </c>
      <c r="B18" s="220" t="s">
        <v>145</v>
      </c>
      <c r="C18" s="219">
        <v>7</v>
      </c>
      <c r="E18" s="17">
        <v>17</v>
      </c>
    </row>
    <row r="19" spans="1:5" ht="15">
      <c r="A19" s="219">
        <v>1011</v>
      </c>
      <c r="B19" s="220" t="s">
        <v>146</v>
      </c>
      <c r="C19" s="219">
        <v>5</v>
      </c>
      <c r="E19" s="17">
        <v>18</v>
      </c>
    </row>
    <row r="20" spans="1:5" ht="15">
      <c r="A20" s="219">
        <v>1012</v>
      </c>
      <c r="B20" s="220" t="s">
        <v>147</v>
      </c>
      <c r="C20" s="219">
        <v>5</v>
      </c>
      <c r="E20" s="17">
        <v>19</v>
      </c>
    </row>
    <row r="21" spans="1:5" ht="15">
      <c r="A21" s="219">
        <v>1020</v>
      </c>
      <c r="B21" s="220" t="s">
        <v>148</v>
      </c>
      <c r="C21" s="219">
        <v>5</v>
      </c>
      <c r="E21" s="17">
        <v>20</v>
      </c>
    </row>
    <row r="22" spans="1:5" ht="15">
      <c r="A22" s="219">
        <v>1030</v>
      </c>
      <c r="B22" s="220" t="s">
        <v>149</v>
      </c>
      <c r="C22" s="219">
        <v>7</v>
      </c>
      <c r="E22" s="17">
        <v>21</v>
      </c>
    </row>
    <row r="23" spans="1:5" ht="15">
      <c r="A23" s="219">
        <v>1040</v>
      </c>
      <c r="B23" s="220" t="s">
        <v>150</v>
      </c>
      <c r="C23" s="219">
        <v>5</v>
      </c>
      <c r="E23" s="17">
        <v>22</v>
      </c>
    </row>
    <row r="24" spans="1:5" ht="15">
      <c r="A24" s="219">
        <v>1051</v>
      </c>
      <c r="B24" s="220" t="s">
        <v>151</v>
      </c>
      <c r="C24" s="219">
        <v>7</v>
      </c>
      <c r="E24" s="17">
        <v>23</v>
      </c>
    </row>
    <row r="25" spans="1:5" ht="15">
      <c r="A25" s="219">
        <v>1052</v>
      </c>
      <c r="B25" s="220" t="s">
        <v>152</v>
      </c>
      <c r="C25" s="219">
        <v>7</v>
      </c>
      <c r="E25" s="17">
        <v>24</v>
      </c>
    </row>
    <row r="26" spans="1:5" ht="15">
      <c r="A26" s="219">
        <v>1061</v>
      </c>
      <c r="B26" s="220" t="s">
        <v>153</v>
      </c>
      <c r="C26" s="219">
        <v>7</v>
      </c>
      <c r="E26" s="17">
        <v>25</v>
      </c>
    </row>
    <row r="27" spans="1:5" ht="15">
      <c r="A27" s="219">
        <v>1062</v>
      </c>
      <c r="B27" s="220" t="s">
        <v>154</v>
      </c>
      <c r="C27" s="219">
        <v>7</v>
      </c>
      <c r="E27" s="17">
        <v>26</v>
      </c>
    </row>
    <row r="28" spans="1:5" ht="15">
      <c r="A28" s="219">
        <v>1063</v>
      </c>
      <c r="B28" s="220" t="s">
        <v>155</v>
      </c>
      <c r="C28" s="219">
        <v>7</v>
      </c>
      <c r="E28" s="17">
        <v>27</v>
      </c>
    </row>
    <row r="29" spans="1:5" ht="15">
      <c r="A29" s="219">
        <v>1071</v>
      </c>
      <c r="B29" s="220" t="s">
        <v>156</v>
      </c>
      <c r="C29" s="219">
        <v>7</v>
      </c>
      <c r="E29" s="17">
        <v>28</v>
      </c>
    </row>
    <row r="30" spans="1:5" ht="15">
      <c r="A30" s="219">
        <v>1072</v>
      </c>
      <c r="B30" s="220" t="s">
        <v>157</v>
      </c>
      <c r="C30" s="219">
        <v>7</v>
      </c>
      <c r="E30" s="17">
        <v>29</v>
      </c>
    </row>
    <row r="31" spans="1:5" ht="15">
      <c r="A31" s="219">
        <v>1081</v>
      </c>
      <c r="B31" s="220" t="s">
        <v>158</v>
      </c>
      <c r="C31" s="219">
        <v>7</v>
      </c>
      <c r="E31" s="17">
        <v>30</v>
      </c>
    </row>
    <row r="32" spans="1:5" ht="15">
      <c r="A32" s="219">
        <v>1082</v>
      </c>
      <c r="B32" s="220" t="s">
        <v>159</v>
      </c>
      <c r="C32" s="219">
        <v>7</v>
      </c>
      <c r="E32" s="17">
        <v>31</v>
      </c>
    </row>
    <row r="33" spans="1:3" ht="15">
      <c r="A33" s="219">
        <v>1083</v>
      </c>
      <c r="B33" s="220" t="s">
        <v>160</v>
      </c>
      <c r="C33" s="219">
        <v>7</v>
      </c>
    </row>
    <row r="34" spans="1:3" ht="15">
      <c r="A34" s="219">
        <v>1084</v>
      </c>
      <c r="B34" s="220" t="s">
        <v>161</v>
      </c>
      <c r="C34" s="219">
        <v>7</v>
      </c>
    </row>
    <row r="35" spans="1:3" ht="15">
      <c r="A35" s="219">
        <v>1089</v>
      </c>
      <c r="B35" s="220" t="s">
        <v>162</v>
      </c>
      <c r="C35" s="219">
        <v>7</v>
      </c>
    </row>
    <row r="36" spans="1:3" ht="15">
      <c r="A36" s="219">
        <v>1090</v>
      </c>
      <c r="B36" s="220" t="s">
        <v>163</v>
      </c>
      <c r="C36" s="219">
        <v>7</v>
      </c>
    </row>
    <row r="37" spans="1:3" ht="15">
      <c r="A37" s="219">
        <v>1101</v>
      </c>
      <c r="B37" s="220" t="s">
        <v>164</v>
      </c>
      <c r="C37" s="219">
        <v>7</v>
      </c>
    </row>
    <row r="38" spans="1:3" ht="15">
      <c r="A38" s="219">
        <v>1102</v>
      </c>
      <c r="B38" s="220" t="s">
        <v>165</v>
      </c>
      <c r="C38" s="219">
        <v>7</v>
      </c>
    </row>
    <row r="39" spans="1:3" ht="15">
      <c r="A39" s="219">
        <v>1103</v>
      </c>
      <c r="B39" s="220" t="s">
        <v>166</v>
      </c>
      <c r="C39" s="219">
        <v>7</v>
      </c>
    </row>
    <row r="40" spans="1:3" ht="15">
      <c r="A40" s="219">
        <v>1104</v>
      </c>
      <c r="B40" s="220" t="s">
        <v>167</v>
      </c>
      <c r="C40" s="219">
        <v>7</v>
      </c>
    </row>
    <row r="41" spans="1:3" ht="15">
      <c r="A41" s="219">
        <v>1200</v>
      </c>
      <c r="B41" s="220" t="s">
        <v>168</v>
      </c>
      <c r="C41" s="219">
        <v>7</v>
      </c>
    </row>
    <row r="42" spans="1:3" ht="15">
      <c r="A42" s="219">
        <v>1311</v>
      </c>
      <c r="B42" s="220" t="s">
        <v>169</v>
      </c>
      <c r="C42" s="219">
        <v>7</v>
      </c>
    </row>
    <row r="43" spans="1:3" ht="15">
      <c r="A43" s="219">
        <v>1312</v>
      </c>
      <c r="B43" s="220" t="s">
        <v>170</v>
      </c>
      <c r="C43" s="219">
        <v>7</v>
      </c>
    </row>
    <row r="44" spans="1:3" ht="15">
      <c r="A44" s="219">
        <v>1313</v>
      </c>
      <c r="B44" s="220" t="s">
        <v>171</v>
      </c>
      <c r="C44" s="219">
        <v>7</v>
      </c>
    </row>
    <row r="45" spans="1:3" ht="15">
      <c r="A45" s="219">
        <v>1391</v>
      </c>
      <c r="B45" s="220" t="s">
        <v>172</v>
      </c>
      <c r="C45" s="219">
        <v>7</v>
      </c>
    </row>
    <row r="46" spans="1:3" ht="15">
      <c r="A46" s="219">
        <v>1392</v>
      </c>
      <c r="B46" s="220" t="s">
        <v>173</v>
      </c>
      <c r="C46" s="219">
        <v>7</v>
      </c>
    </row>
    <row r="47" spans="1:3" ht="15">
      <c r="A47" s="219">
        <v>1393</v>
      </c>
      <c r="B47" s="220" t="s">
        <v>174</v>
      </c>
      <c r="C47" s="219">
        <v>7</v>
      </c>
    </row>
    <row r="48" spans="1:3" ht="15">
      <c r="A48" s="219">
        <v>1394</v>
      </c>
      <c r="B48" s="220" t="s">
        <v>175</v>
      </c>
      <c r="C48" s="219">
        <v>7</v>
      </c>
    </row>
    <row r="49" spans="1:3" ht="15">
      <c r="A49" s="219">
        <v>1399</v>
      </c>
      <c r="B49" s="220" t="s">
        <v>176</v>
      </c>
      <c r="C49" s="219">
        <v>7</v>
      </c>
    </row>
    <row r="50" spans="1:3" ht="15">
      <c r="A50" s="219">
        <v>1410</v>
      </c>
      <c r="B50" s="220" t="s">
        <v>177</v>
      </c>
      <c r="C50" s="219">
        <v>7</v>
      </c>
    </row>
    <row r="51" spans="1:3" ht="15">
      <c r="A51" s="219">
        <v>1420</v>
      </c>
      <c r="B51" s="220" t="s">
        <v>178</v>
      </c>
      <c r="C51" s="219">
        <v>7</v>
      </c>
    </row>
    <row r="52" spans="1:3" ht="15">
      <c r="A52" s="219">
        <v>1430</v>
      </c>
      <c r="B52" s="220" t="s">
        <v>179</v>
      </c>
      <c r="C52" s="219">
        <v>7</v>
      </c>
    </row>
    <row r="53" spans="1:3" ht="15">
      <c r="A53" s="219">
        <v>1511</v>
      </c>
      <c r="B53" s="220" t="s">
        <v>180</v>
      </c>
      <c r="C53" s="219">
        <v>7</v>
      </c>
    </row>
    <row r="54" spans="1:3" ht="15">
      <c r="A54" s="219">
        <v>1512</v>
      </c>
      <c r="B54" s="220" t="s">
        <v>181</v>
      </c>
      <c r="C54" s="219">
        <v>7</v>
      </c>
    </row>
    <row r="55" spans="1:3" ht="15">
      <c r="A55" s="219">
        <v>1513</v>
      </c>
      <c r="B55" s="220" t="s">
        <v>182</v>
      </c>
      <c r="C55" s="219">
        <v>7</v>
      </c>
    </row>
    <row r="56" spans="1:3" ht="15">
      <c r="A56" s="219">
        <v>1521</v>
      </c>
      <c r="B56" s="220" t="s">
        <v>183</v>
      </c>
      <c r="C56" s="219">
        <v>7</v>
      </c>
    </row>
    <row r="57" spans="1:3" ht="15">
      <c r="A57" s="219">
        <v>1522</v>
      </c>
      <c r="B57" s="220" t="s">
        <v>184</v>
      </c>
      <c r="C57" s="219">
        <v>7</v>
      </c>
    </row>
    <row r="58" spans="1:3" ht="15">
      <c r="A58" s="219">
        <v>1523</v>
      </c>
      <c r="B58" s="220" t="s">
        <v>185</v>
      </c>
      <c r="C58" s="219">
        <v>7</v>
      </c>
    </row>
    <row r="59" spans="1:3" ht="15">
      <c r="A59" s="219">
        <v>1610</v>
      </c>
      <c r="B59" s="220" t="s">
        <v>186</v>
      </c>
      <c r="C59" s="219">
        <v>7</v>
      </c>
    </row>
    <row r="60" spans="1:3" ht="15">
      <c r="A60" s="219">
        <v>1620</v>
      </c>
      <c r="B60" s="220" t="s">
        <v>187</v>
      </c>
      <c r="C60" s="219">
        <v>7</v>
      </c>
    </row>
    <row r="61" spans="1:3" ht="15">
      <c r="A61" s="219">
        <v>1630</v>
      </c>
      <c r="B61" s="220" t="s">
        <v>188</v>
      </c>
      <c r="C61" s="219">
        <v>7</v>
      </c>
    </row>
    <row r="62" spans="1:3" ht="15">
      <c r="A62" s="219">
        <v>1640</v>
      </c>
      <c r="B62" s="220" t="s">
        <v>189</v>
      </c>
      <c r="C62" s="219">
        <v>7</v>
      </c>
    </row>
    <row r="63" spans="1:3" ht="15">
      <c r="A63" s="219">
        <v>1690</v>
      </c>
      <c r="B63" s="220" t="s">
        <v>190</v>
      </c>
      <c r="C63" s="219">
        <v>7</v>
      </c>
    </row>
    <row r="64" spans="1:3" ht="15">
      <c r="A64" s="219">
        <v>1701</v>
      </c>
      <c r="B64" s="220" t="s">
        <v>191</v>
      </c>
      <c r="C64" s="219">
        <v>7</v>
      </c>
    </row>
    <row r="65" spans="1:3" ht="15">
      <c r="A65" s="219">
        <v>1702</v>
      </c>
      <c r="B65" s="220" t="s">
        <v>192</v>
      </c>
      <c r="C65" s="219">
        <v>7</v>
      </c>
    </row>
    <row r="66" spans="1:3" ht="15">
      <c r="A66" s="219">
        <v>1709</v>
      </c>
      <c r="B66" s="220" t="s">
        <v>193</v>
      </c>
      <c r="C66" s="219">
        <v>7</v>
      </c>
    </row>
    <row r="67" spans="1:3" ht="15">
      <c r="A67" s="219">
        <v>1811</v>
      </c>
      <c r="B67" s="220" t="s">
        <v>194</v>
      </c>
      <c r="C67" s="219">
        <v>7</v>
      </c>
    </row>
    <row r="68" spans="1:3" ht="15">
      <c r="A68" s="219">
        <v>1812</v>
      </c>
      <c r="B68" s="220" t="s">
        <v>195</v>
      </c>
      <c r="C68" s="219">
        <v>7</v>
      </c>
    </row>
    <row r="69" spans="1:3" ht="15">
      <c r="A69" s="219">
        <v>1820</v>
      </c>
      <c r="B69" s="220" t="s">
        <v>196</v>
      </c>
      <c r="C69" s="219">
        <v>7</v>
      </c>
    </row>
    <row r="70" spans="1:3" ht="15">
      <c r="A70" s="219">
        <v>1910</v>
      </c>
      <c r="B70" s="220" t="s">
        <v>197</v>
      </c>
      <c r="C70" s="219">
        <v>7</v>
      </c>
    </row>
    <row r="71" spans="1:3" ht="15">
      <c r="A71" s="219">
        <v>1921</v>
      </c>
      <c r="B71" s="220" t="s">
        <v>198</v>
      </c>
      <c r="C71" s="219">
        <v>7</v>
      </c>
    </row>
    <row r="72" spans="1:3" ht="15">
      <c r="A72" s="219">
        <v>1922</v>
      </c>
      <c r="B72" s="220" t="s">
        <v>199</v>
      </c>
      <c r="C72" s="219">
        <v>7</v>
      </c>
    </row>
    <row r="73" spans="1:3" ht="15">
      <c r="A73" s="219">
        <v>2011</v>
      </c>
      <c r="B73" s="220" t="s">
        <v>200</v>
      </c>
      <c r="C73" s="219">
        <v>7</v>
      </c>
    </row>
    <row r="74" spans="1:3" ht="15">
      <c r="A74" s="219">
        <v>2012</v>
      </c>
      <c r="B74" s="220" t="s">
        <v>201</v>
      </c>
      <c r="C74" s="219">
        <v>7</v>
      </c>
    </row>
    <row r="75" spans="1:3" ht="15">
      <c r="A75" s="219">
        <v>2013</v>
      </c>
      <c r="B75" s="220" t="s">
        <v>202</v>
      </c>
      <c r="C75" s="219">
        <v>7</v>
      </c>
    </row>
    <row r="76" spans="1:3" ht="15">
      <c r="A76" s="219">
        <v>2014</v>
      </c>
      <c r="B76" s="220" t="s">
        <v>203</v>
      </c>
      <c r="C76" s="219">
        <v>7</v>
      </c>
    </row>
    <row r="77" spans="1:3" ht="15">
      <c r="A77" s="219">
        <v>2021</v>
      </c>
      <c r="B77" s="220" t="s">
        <v>204</v>
      </c>
      <c r="C77" s="219">
        <v>7</v>
      </c>
    </row>
    <row r="78" spans="1:3" ht="15">
      <c r="A78" s="219">
        <v>2022</v>
      </c>
      <c r="B78" s="220" t="s">
        <v>205</v>
      </c>
      <c r="C78" s="219">
        <v>7</v>
      </c>
    </row>
    <row r="79" spans="1:3" ht="15">
      <c r="A79" s="219">
        <v>2023</v>
      </c>
      <c r="B79" s="220" t="s">
        <v>206</v>
      </c>
      <c r="C79" s="219">
        <v>7</v>
      </c>
    </row>
    <row r="80" spans="1:3" ht="15">
      <c r="A80" s="219">
        <v>2029</v>
      </c>
      <c r="B80" s="220" t="s">
        <v>207</v>
      </c>
      <c r="C80" s="219">
        <v>7</v>
      </c>
    </row>
    <row r="81" spans="1:3" ht="15">
      <c r="A81" s="219">
        <v>2030</v>
      </c>
      <c r="B81" s="220" t="s">
        <v>208</v>
      </c>
      <c r="C81" s="219">
        <v>7</v>
      </c>
    </row>
    <row r="82" spans="1:3" ht="15">
      <c r="A82" s="219">
        <v>2100</v>
      </c>
      <c r="B82" s="220" t="s">
        <v>209</v>
      </c>
      <c r="C82" s="219">
        <v>7</v>
      </c>
    </row>
    <row r="83" spans="1:3" ht="15">
      <c r="A83" s="219">
        <v>2211</v>
      </c>
      <c r="B83" s="220" t="s">
        <v>210</v>
      </c>
      <c r="C83" s="219">
        <v>7</v>
      </c>
    </row>
    <row r="84" spans="1:3" ht="15">
      <c r="A84" s="219">
        <v>2212</v>
      </c>
      <c r="B84" s="220" t="s">
        <v>211</v>
      </c>
      <c r="C84" s="219">
        <v>7</v>
      </c>
    </row>
    <row r="85" spans="1:3" ht="15">
      <c r="A85" s="219">
        <v>2219</v>
      </c>
      <c r="B85" s="220" t="s">
        <v>212</v>
      </c>
      <c r="C85" s="219">
        <v>7</v>
      </c>
    </row>
    <row r="86" spans="1:3" ht="15">
      <c r="A86" s="219">
        <v>2221</v>
      </c>
      <c r="B86" s="220" t="s">
        <v>213</v>
      </c>
      <c r="C86" s="219">
        <v>7</v>
      </c>
    </row>
    <row r="87" spans="1:3" ht="15">
      <c r="A87" s="219">
        <v>2229</v>
      </c>
      <c r="B87" s="220" t="s">
        <v>214</v>
      </c>
      <c r="C87" s="219">
        <v>7</v>
      </c>
    </row>
    <row r="88" spans="1:3" ht="15">
      <c r="A88" s="219">
        <v>2310</v>
      </c>
      <c r="B88" s="220" t="s">
        <v>215</v>
      </c>
      <c r="C88" s="219">
        <v>7</v>
      </c>
    </row>
    <row r="89" spans="1:3" ht="15">
      <c r="A89" s="219">
        <v>2391</v>
      </c>
      <c r="B89" s="220" t="s">
        <v>216</v>
      </c>
      <c r="C89" s="219">
        <v>7</v>
      </c>
    </row>
    <row r="90" spans="1:3" ht="15">
      <c r="A90" s="219">
        <v>2392</v>
      </c>
      <c r="B90" s="220" t="s">
        <v>217</v>
      </c>
      <c r="C90" s="219">
        <v>7</v>
      </c>
    </row>
    <row r="91" spans="1:3" ht="15">
      <c r="A91" s="219">
        <v>2393</v>
      </c>
      <c r="B91" s="220" t="s">
        <v>218</v>
      </c>
      <c r="C91" s="219">
        <v>7</v>
      </c>
    </row>
    <row r="92" spans="1:3" ht="15">
      <c r="A92" s="219">
        <v>2394</v>
      </c>
      <c r="B92" s="220" t="s">
        <v>219</v>
      </c>
      <c r="C92" s="219">
        <v>7</v>
      </c>
    </row>
    <row r="93" spans="1:3" ht="15">
      <c r="A93" s="219">
        <v>2395</v>
      </c>
      <c r="B93" s="220" t="s">
        <v>220</v>
      </c>
      <c r="C93" s="219">
        <v>7</v>
      </c>
    </row>
    <row r="94" spans="1:3" ht="15">
      <c r="A94" s="219">
        <v>2396</v>
      </c>
      <c r="B94" s="220" t="s">
        <v>221</v>
      </c>
      <c r="C94" s="219">
        <v>7</v>
      </c>
    </row>
    <row r="95" spans="1:3" ht="15">
      <c r="A95" s="219">
        <v>2399</v>
      </c>
      <c r="B95" s="220" t="s">
        <v>222</v>
      </c>
      <c r="C95" s="219">
        <v>7</v>
      </c>
    </row>
    <row r="96" spans="1:3" ht="15">
      <c r="A96" s="219">
        <v>2410</v>
      </c>
      <c r="B96" s="220" t="s">
        <v>223</v>
      </c>
      <c r="C96" s="219">
        <v>7</v>
      </c>
    </row>
    <row r="97" spans="1:3" ht="15">
      <c r="A97" s="219">
        <v>2421</v>
      </c>
      <c r="B97" s="220" t="s">
        <v>224</v>
      </c>
      <c r="C97" s="219">
        <v>7</v>
      </c>
    </row>
    <row r="98" spans="1:3" ht="15">
      <c r="A98" s="219">
        <v>2429</v>
      </c>
      <c r="B98" s="220" t="s">
        <v>225</v>
      </c>
      <c r="C98" s="219">
        <v>7</v>
      </c>
    </row>
    <row r="99" spans="1:3" ht="15">
      <c r="A99" s="219">
        <v>2431</v>
      </c>
      <c r="B99" s="220" t="s">
        <v>226</v>
      </c>
      <c r="C99" s="219">
        <v>7</v>
      </c>
    </row>
    <row r="100" spans="1:3" ht="15">
      <c r="A100" s="219">
        <v>2432</v>
      </c>
      <c r="B100" s="220" t="s">
        <v>227</v>
      </c>
      <c r="C100" s="219">
        <v>7</v>
      </c>
    </row>
    <row r="101" spans="1:3" ht="15">
      <c r="A101" s="219">
        <v>2511</v>
      </c>
      <c r="B101" s="220" t="s">
        <v>228</v>
      </c>
      <c r="C101" s="219">
        <v>7</v>
      </c>
    </row>
    <row r="102" spans="1:3" ht="15">
      <c r="A102" s="219">
        <v>2512</v>
      </c>
      <c r="B102" s="220" t="s">
        <v>229</v>
      </c>
      <c r="C102" s="219">
        <v>7</v>
      </c>
    </row>
    <row r="103" spans="1:3" ht="15">
      <c r="A103" s="219">
        <v>2513</v>
      </c>
      <c r="B103" s="220" t="s">
        <v>230</v>
      </c>
      <c r="C103" s="219">
        <v>7</v>
      </c>
    </row>
    <row r="104" spans="1:3" ht="15">
      <c r="A104" s="219">
        <v>2520</v>
      </c>
      <c r="B104" s="220" t="s">
        <v>231</v>
      </c>
      <c r="C104" s="219">
        <v>7</v>
      </c>
    </row>
    <row r="105" spans="1:3" ht="15">
      <c r="A105" s="219">
        <v>2591</v>
      </c>
      <c r="B105" s="220" t="s">
        <v>232</v>
      </c>
      <c r="C105" s="219">
        <v>7</v>
      </c>
    </row>
    <row r="106" spans="1:3" ht="15">
      <c r="A106" s="219">
        <v>2592</v>
      </c>
      <c r="B106" s="220" t="s">
        <v>233</v>
      </c>
      <c r="C106" s="219">
        <v>7</v>
      </c>
    </row>
    <row r="107" spans="1:3" ht="15">
      <c r="A107" s="219">
        <v>2593</v>
      </c>
      <c r="B107" s="220" t="s">
        <v>234</v>
      </c>
      <c r="C107" s="219">
        <v>7</v>
      </c>
    </row>
    <row r="108" spans="1:3" ht="15">
      <c r="A108" s="219">
        <v>2599</v>
      </c>
      <c r="B108" s="220" t="s">
        <v>235</v>
      </c>
      <c r="C108" s="219">
        <v>7</v>
      </c>
    </row>
    <row r="109" spans="1:3" ht="15">
      <c r="A109" s="219">
        <v>2610</v>
      </c>
      <c r="B109" s="220" t="s">
        <v>236</v>
      </c>
      <c r="C109" s="219">
        <v>7</v>
      </c>
    </row>
    <row r="110" spans="1:3" ht="15">
      <c r="A110" s="219">
        <v>2620</v>
      </c>
      <c r="B110" s="220" t="s">
        <v>237</v>
      </c>
      <c r="C110" s="219">
        <v>7</v>
      </c>
    </row>
    <row r="111" spans="1:3" ht="15">
      <c r="A111" s="219">
        <v>2630</v>
      </c>
      <c r="B111" s="220" t="s">
        <v>238</v>
      </c>
      <c r="C111" s="219">
        <v>7</v>
      </c>
    </row>
    <row r="112" spans="1:3" ht="15">
      <c r="A112" s="219">
        <v>2640</v>
      </c>
      <c r="B112" s="220" t="s">
        <v>239</v>
      </c>
      <c r="C112" s="219">
        <v>7</v>
      </c>
    </row>
    <row r="113" spans="1:3" ht="15">
      <c r="A113" s="219">
        <v>2651</v>
      </c>
      <c r="B113" s="220" t="s">
        <v>240</v>
      </c>
      <c r="C113" s="219">
        <v>7</v>
      </c>
    </row>
    <row r="114" spans="1:3" ht="15">
      <c r="A114" s="219">
        <v>2652</v>
      </c>
      <c r="B114" s="220" t="s">
        <v>241</v>
      </c>
      <c r="C114" s="219">
        <v>7</v>
      </c>
    </row>
    <row r="115" spans="1:3" ht="15">
      <c r="A115" s="219">
        <v>2660</v>
      </c>
      <c r="B115" s="220" t="s">
        <v>242</v>
      </c>
      <c r="C115" s="219">
        <v>7</v>
      </c>
    </row>
    <row r="116" spans="1:3" ht="15">
      <c r="A116" s="219">
        <v>2670</v>
      </c>
      <c r="B116" s="220" t="s">
        <v>243</v>
      </c>
      <c r="C116" s="219">
        <v>7</v>
      </c>
    </row>
    <row r="117" spans="1:3" ht="15">
      <c r="A117" s="219">
        <v>2680</v>
      </c>
      <c r="B117" s="220" t="s">
        <v>244</v>
      </c>
      <c r="C117" s="219">
        <v>7</v>
      </c>
    </row>
    <row r="118" spans="1:3" ht="15">
      <c r="A118" s="219">
        <v>2711</v>
      </c>
      <c r="B118" s="220" t="s">
        <v>245</v>
      </c>
      <c r="C118" s="219">
        <v>7</v>
      </c>
    </row>
    <row r="119" spans="1:3" ht="15">
      <c r="A119" s="219">
        <v>2712</v>
      </c>
      <c r="B119" s="220" t="s">
        <v>246</v>
      </c>
      <c r="C119" s="219">
        <v>7</v>
      </c>
    </row>
    <row r="120" spans="1:3" ht="15">
      <c r="A120" s="219">
        <v>2720</v>
      </c>
      <c r="B120" s="220" t="s">
        <v>247</v>
      </c>
      <c r="C120" s="219">
        <v>7</v>
      </c>
    </row>
    <row r="121" spans="1:3" ht="15">
      <c r="A121" s="219">
        <v>2731</v>
      </c>
      <c r="B121" s="220" t="s">
        <v>248</v>
      </c>
      <c r="C121" s="219">
        <v>7</v>
      </c>
    </row>
    <row r="122" spans="1:3" ht="15">
      <c r="A122" s="219">
        <v>2732</v>
      </c>
      <c r="B122" s="220" t="s">
        <v>249</v>
      </c>
      <c r="C122" s="219">
        <v>7</v>
      </c>
    </row>
    <row r="123" spans="1:3" ht="15">
      <c r="A123" s="219">
        <v>2740</v>
      </c>
      <c r="B123" s="220" t="s">
        <v>250</v>
      </c>
      <c r="C123" s="219">
        <v>7</v>
      </c>
    </row>
    <row r="124" spans="1:3" ht="15">
      <c r="A124" s="219">
        <v>2750</v>
      </c>
      <c r="B124" s="220" t="s">
        <v>251</v>
      </c>
      <c r="C124" s="219">
        <v>7</v>
      </c>
    </row>
    <row r="125" spans="1:3" ht="15">
      <c r="A125" s="219">
        <v>2790</v>
      </c>
      <c r="B125" s="220" t="s">
        <v>252</v>
      </c>
      <c r="C125" s="219">
        <v>7</v>
      </c>
    </row>
    <row r="126" spans="1:3" ht="15">
      <c r="A126" s="219">
        <v>2811</v>
      </c>
      <c r="B126" s="220" t="s">
        <v>253</v>
      </c>
      <c r="C126" s="219">
        <v>7</v>
      </c>
    </row>
    <row r="127" spans="1:3" ht="15">
      <c r="A127" s="219">
        <v>2812</v>
      </c>
      <c r="B127" s="220" t="s">
        <v>254</v>
      </c>
      <c r="C127" s="219">
        <v>7</v>
      </c>
    </row>
    <row r="128" spans="1:3" ht="15">
      <c r="A128" s="219">
        <v>2813</v>
      </c>
      <c r="B128" s="220" t="s">
        <v>255</v>
      </c>
      <c r="C128" s="219">
        <v>7</v>
      </c>
    </row>
    <row r="129" spans="1:3" ht="15">
      <c r="A129" s="219">
        <v>2814</v>
      </c>
      <c r="B129" s="220" t="s">
        <v>256</v>
      </c>
      <c r="C129" s="219">
        <v>7</v>
      </c>
    </row>
    <row r="130" spans="1:3" ht="15">
      <c r="A130" s="219">
        <v>2815</v>
      </c>
      <c r="B130" s="220" t="s">
        <v>257</v>
      </c>
      <c r="C130" s="219">
        <v>7</v>
      </c>
    </row>
    <row r="131" spans="1:3" ht="15">
      <c r="A131" s="219">
        <v>2816</v>
      </c>
      <c r="B131" s="220" t="s">
        <v>258</v>
      </c>
      <c r="C131" s="219">
        <v>7</v>
      </c>
    </row>
    <row r="132" spans="1:3" ht="15">
      <c r="A132" s="219">
        <v>2817</v>
      </c>
      <c r="B132" s="220" t="s">
        <v>259</v>
      </c>
      <c r="C132" s="219">
        <v>7</v>
      </c>
    </row>
    <row r="133" spans="1:3" ht="15">
      <c r="A133" s="219">
        <v>2818</v>
      </c>
      <c r="B133" s="220" t="s">
        <v>260</v>
      </c>
      <c r="C133" s="219">
        <v>7</v>
      </c>
    </row>
    <row r="134" spans="1:3" ht="15">
      <c r="A134" s="219">
        <v>2819</v>
      </c>
      <c r="B134" s="220" t="s">
        <v>261</v>
      </c>
      <c r="C134" s="219">
        <v>7</v>
      </c>
    </row>
    <row r="135" spans="1:3" ht="15">
      <c r="A135" s="219">
        <v>2821</v>
      </c>
      <c r="B135" s="220" t="s">
        <v>262</v>
      </c>
      <c r="C135" s="219">
        <v>7</v>
      </c>
    </row>
    <row r="136" spans="1:3" ht="15">
      <c r="A136" s="219">
        <v>2822</v>
      </c>
      <c r="B136" s="220" t="s">
        <v>263</v>
      </c>
      <c r="C136" s="219">
        <v>7</v>
      </c>
    </row>
    <row r="137" spans="1:3" ht="15">
      <c r="A137" s="219">
        <v>2823</v>
      </c>
      <c r="B137" s="220" t="s">
        <v>264</v>
      </c>
      <c r="C137" s="219">
        <v>7</v>
      </c>
    </row>
    <row r="138" spans="1:3" ht="15">
      <c r="A138" s="219">
        <v>2824</v>
      </c>
      <c r="B138" s="220" t="s">
        <v>265</v>
      </c>
      <c r="C138" s="219">
        <v>7</v>
      </c>
    </row>
    <row r="139" spans="1:3" ht="15">
      <c r="A139" s="219">
        <v>2825</v>
      </c>
      <c r="B139" s="220" t="s">
        <v>266</v>
      </c>
      <c r="C139" s="219">
        <v>7</v>
      </c>
    </row>
    <row r="140" spans="1:3" ht="15">
      <c r="A140" s="219">
        <v>2826</v>
      </c>
      <c r="B140" s="220" t="s">
        <v>267</v>
      </c>
      <c r="C140" s="219">
        <v>7</v>
      </c>
    </row>
    <row r="141" spans="1:3" ht="15">
      <c r="A141" s="219">
        <v>2829</v>
      </c>
      <c r="B141" s="220" t="s">
        <v>268</v>
      </c>
      <c r="C141" s="219">
        <v>7</v>
      </c>
    </row>
    <row r="142" spans="1:3" ht="15">
      <c r="A142" s="219">
        <v>2910</v>
      </c>
      <c r="B142" s="220" t="s">
        <v>269</v>
      </c>
      <c r="C142" s="219">
        <v>7</v>
      </c>
    </row>
    <row r="143" spans="1:3" ht="15">
      <c r="A143" s="219">
        <v>2920</v>
      </c>
      <c r="B143" s="220" t="s">
        <v>270</v>
      </c>
      <c r="C143" s="219">
        <v>7</v>
      </c>
    </row>
    <row r="144" spans="1:3" ht="15">
      <c r="A144" s="219">
        <v>2930</v>
      </c>
      <c r="B144" s="220" t="s">
        <v>271</v>
      </c>
      <c r="C144" s="219">
        <v>7</v>
      </c>
    </row>
    <row r="145" spans="1:3" ht="15">
      <c r="A145" s="219">
        <v>3011</v>
      </c>
      <c r="B145" s="220" t="s">
        <v>272</v>
      </c>
      <c r="C145" s="219">
        <v>7</v>
      </c>
    </row>
    <row r="146" spans="1:3" ht="15">
      <c r="A146" s="219">
        <v>3012</v>
      </c>
      <c r="B146" s="220" t="s">
        <v>273</v>
      </c>
      <c r="C146" s="219">
        <v>7</v>
      </c>
    </row>
    <row r="147" spans="1:3" ht="15">
      <c r="A147" s="219">
        <v>3020</v>
      </c>
      <c r="B147" s="220" t="s">
        <v>274</v>
      </c>
      <c r="C147" s="219">
        <v>7</v>
      </c>
    </row>
    <row r="148" spans="1:3" ht="15">
      <c r="A148" s="219">
        <v>3030</v>
      </c>
      <c r="B148" s="220" t="s">
        <v>275</v>
      </c>
      <c r="C148" s="219">
        <v>7</v>
      </c>
    </row>
    <row r="149" spans="1:3" ht="15">
      <c r="A149" s="219">
        <v>3040</v>
      </c>
      <c r="B149" s="220" t="s">
        <v>276</v>
      </c>
      <c r="C149" s="219">
        <v>7</v>
      </c>
    </row>
    <row r="150" spans="1:3" ht="15">
      <c r="A150" s="219">
        <v>3091</v>
      </c>
      <c r="B150" s="220" t="s">
        <v>277</v>
      </c>
      <c r="C150" s="219">
        <v>7</v>
      </c>
    </row>
    <row r="151" spans="1:3" ht="15">
      <c r="A151" s="219">
        <v>3092</v>
      </c>
      <c r="B151" s="220" t="s">
        <v>278</v>
      </c>
      <c r="C151" s="219">
        <v>7</v>
      </c>
    </row>
    <row r="152" spans="1:3" ht="15">
      <c r="A152" s="219">
        <v>3099</v>
      </c>
      <c r="B152" s="220" t="s">
        <v>279</v>
      </c>
      <c r="C152" s="219">
        <v>7</v>
      </c>
    </row>
    <row r="153" spans="1:3" ht="15">
      <c r="A153" s="219">
        <v>3110</v>
      </c>
      <c r="B153" s="220" t="s">
        <v>280</v>
      </c>
      <c r="C153" s="219">
        <v>7</v>
      </c>
    </row>
    <row r="154" spans="1:3" ht="15">
      <c r="A154" s="219">
        <v>3120</v>
      </c>
      <c r="B154" s="220" t="s">
        <v>281</v>
      </c>
      <c r="C154" s="219">
        <v>7</v>
      </c>
    </row>
    <row r="155" spans="1:3" ht="15">
      <c r="A155" s="219">
        <v>3210</v>
      </c>
      <c r="B155" s="220" t="s">
        <v>282</v>
      </c>
      <c r="C155" s="219">
        <v>7</v>
      </c>
    </row>
    <row r="156" spans="1:3" ht="15">
      <c r="A156" s="219">
        <v>3220</v>
      </c>
      <c r="B156" s="220" t="s">
        <v>283</v>
      </c>
      <c r="C156" s="219">
        <v>7</v>
      </c>
    </row>
    <row r="157" spans="1:3" ht="15">
      <c r="A157" s="219">
        <v>3230</v>
      </c>
      <c r="B157" s="220" t="s">
        <v>284</v>
      </c>
      <c r="C157" s="219">
        <v>7</v>
      </c>
    </row>
    <row r="158" spans="1:3" ht="15">
      <c r="A158" s="219">
        <v>3240</v>
      </c>
      <c r="B158" s="220" t="s">
        <v>285</v>
      </c>
      <c r="C158" s="219">
        <v>7</v>
      </c>
    </row>
    <row r="159" spans="1:3" ht="15">
      <c r="A159" s="219">
        <v>3250</v>
      </c>
      <c r="B159" s="220" t="s">
        <v>286</v>
      </c>
      <c r="C159" s="219">
        <v>7</v>
      </c>
    </row>
    <row r="160" spans="1:3" ht="15">
      <c r="A160" s="219">
        <v>3290</v>
      </c>
      <c r="B160" s="220" t="s">
        <v>287</v>
      </c>
      <c r="C160" s="219">
        <v>7</v>
      </c>
    </row>
    <row r="161" spans="1:3" ht="15">
      <c r="A161" s="219">
        <v>3311</v>
      </c>
      <c r="B161" s="220" t="s">
        <v>288</v>
      </c>
      <c r="C161" s="219">
        <v>7</v>
      </c>
    </row>
    <row r="162" spans="1:3" ht="15">
      <c r="A162" s="219">
        <v>3312</v>
      </c>
      <c r="B162" s="220" t="s">
        <v>289</v>
      </c>
      <c r="C162" s="219">
        <v>7</v>
      </c>
    </row>
    <row r="163" spans="1:3" ht="15">
      <c r="A163" s="219">
        <v>3313</v>
      </c>
      <c r="B163" s="220" t="s">
        <v>290</v>
      </c>
      <c r="C163" s="219">
        <v>7</v>
      </c>
    </row>
    <row r="164" spans="1:3" ht="15">
      <c r="A164" s="219">
        <v>3314</v>
      </c>
      <c r="B164" s="220" t="s">
        <v>291</v>
      </c>
      <c r="C164" s="219">
        <v>7</v>
      </c>
    </row>
    <row r="165" spans="1:3" ht="15">
      <c r="A165" s="219">
        <v>3315</v>
      </c>
      <c r="B165" s="220" t="s">
        <v>292</v>
      </c>
      <c r="C165" s="219">
        <v>6</v>
      </c>
    </row>
    <row r="166" spans="1:3" ht="15">
      <c r="A166" s="219">
        <v>3319</v>
      </c>
      <c r="B166" s="220" t="s">
        <v>293</v>
      </c>
      <c r="C166" s="219">
        <v>7</v>
      </c>
    </row>
    <row r="167" spans="1:3" ht="15">
      <c r="A167" s="219">
        <v>3320</v>
      </c>
      <c r="B167" s="220" t="s">
        <v>294</v>
      </c>
      <c r="C167" s="219">
        <v>7</v>
      </c>
    </row>
    <row r="168" spans="1:3" ht="15">
      <c r="A168" s="219">
        <v>3511</v>
      </c>
      <c r="B168" s="220" t="s">
        <v>295</v>
      </c>
      <c r="C168" s="219">
        <v>7</v>
      </c>
    </row>
    <row r="169" spans="1:3" ht="15">
      <c r="A169" s="219">
        <v>3512</v>
      </c>
      <c r="B169" s="220" t="s">
        <v>296</v>
      </c>
      <c r="C169" s="219">
        <v>10</v>
      </c>
    </row>
    <row r="170" spans="1:3" ht="15">
      <c r="A170" s="219">
        <v>3513</v>
      </c>
      <c r="B170" s="220" t="s">
        <v>297</v>
      </c>
      <c r="C170" s="219">
        <v>10</v>
      </c>
    </row>
    <row r="171" spans="1:3" ht="15">
      <c r="A171" s="219">
        <v>3514</v>
      </c>
      <c r="B171" s="220" t="s">
        <v>298</v>
      </c>
      <c r="C171" s="219">
        <v>10</v>
      </c>
    </row>
    <row r="172" spans="1:3" ht="15">
      <c r="A172" s="219">
        <v>3520</v>
      </c>
      <c r="B172" s="220" t="s">
        <v>299</v>
      </c>
      <c r="C172" s="219">
        <v>12</v>
      </c>
    </row>
    <row r="173" spans="1:3" ht="15">
      <c r="A173" s="219">
        <v>3530</v>
      </c>
      <c r="B173" s="220" t="s">
        <v>300</v>
      </c>
      <c r="C173" s="219">
        <v>7</v>
      </c>
    </row>
    <row r="174" spans="1:3" ht="15">
      <c r="A174" s="219">
        <v>3600</v>
      </c>
      <c r="B174" s="220" t="s">
        <v>301</v>
      </c>
      <c r="C174" s="219">
        <v>7</v>
      </c>
    </row>
    <row r="175" spans="1:3" ht="15">
      <c r="A175" s="219">
        <v>3700</v>
      </c>
      <c r="B175" s="220" t="s">
        <v>302</v>
      </c>
      <c r="C175" s="219">
        <v>7</v>
      </c>
    </row>
    <row r="176" spans="1:3" ht="15">
      <c r="A176" s="219">
        <v>3811</v>
      </c>
      <c r="B176" s="220" t="s">
        <v>303</v>
      </c>
      <c r="C176" s="219">
        <v>7</v>
      </c>
    </row>
    <row r="177" spans="1:3" ht="15">
      <c r="A177" s="219">
        <v>3812</v>
      </c>
      <c r="B177" s="220" t="s">
        <v>304</v>
      </c>
      <c r="C177" s="219">
        <v>7</v>
      </c>
    </row>
    <row r="178" spans="1:3" ht="15">
      <c r="A178" s="219">
        <v>3821</v>
      </c>
      <c r="B178" s="220" t="s">
        <v>305</v>
      </c>
      <c r="C178" s="219">
        <v>7</v>
      </c>
    </row>
    <row r="179" spans="1:3" ht="15">
      <c r="A179" s="219">
        <v>3822</v>
      </c>
      <c r="B179" s="220" t="s">
        <v>306</v>
      </c>
      <c r="C179" s="219">
        <v>7</v>
      </c>
    </row>
    <row r="180" spans="1:3" ht="15">
      <c r="A180" s="219">
        <v>3830</v>
      </c>
      <c r="B180" s="220" t="s">
        <v>307</v>
      </c>
      <c r="C180" s="219">
        <v>7</v>
      </c>
    </row>
    <row r="181" spans="1:3" ht="15">
      <c r="A181" s="219">
        <v>3900</v>
      </c>
      <c r="B181" s="220" t="s">
        <v>308</v>
      </c>
      <c r="C181" s="219">
        <v>7</v>
      </c>
    </row>
    <row r="182" spans="1:3" ht="15">
      <c r="A182" s="219">
        <v>4511</v>
      </c>
      <c r="B182" s="220" t="s">
        <v>311</v>
      </c>
      <c r="C182" s="219">
        <v>8</v>
      </c>
    </row>
    <row r="183" spans="1:3" ht="15">
      <c r="A183" s="219">
        <v>4512</v>
      </c>
      <c r="B183" s="220" t="s">
        <v>312</v>
      </c>
      <c r="C183" s="219">
        <v>8</v>
      </c>
    </row>
    <row r="184" spans="1:3" ht="15">
      <c r="A184" s="219">
        <v>4520</v>
      </c>
      <c r="B184" s="220" t="s">
        <v>313</v>
      </c>
      <c r="C184" s="219">
        <v>8</v>
      </c>
    </row>
    <row r="185" spans="1:3" ht="15">
      <c r="A185" s="219">
        <v>4530</v>
      </c>
      <c r="B185" s="220" t="s">
        <v>314</v>
      </c>
      <c r="C185" s="219">
        <v>8</v>
      </c>
    </row>
    <row r="186" spans="1:3" ht="15">
      <c r="A186" s="219">
        <v>4541</v>
      </c>
      <c r="B186" s="220" t="s">
        <v>315</v>
      </c>
      <c r="C186" s="219">
        <v>8</v>
      </c>
    </row>
    <row r="187" spans="1:3" ht="15">
      <c r="A187" s="219">
        <v>4542</v>
      </c>
      <c r="B187" s="220" t="s">
        <v>316</v>
      </c>
      <c r="C187" s="219">
        <v>8</v>
      </c>
    </row>
    <row r="188" spans="1:3" ht="15">
      <c r="A188" s="219">
        <v>4610</v>
      </c>
      <c r="B188" s="220" t="s">
        <v>317</v>
      </c>
      <c r="C188" s="219">
        <v>7</v>
      </c>
    </row>
    <row r="189" spans="1:3" ht="15">
      <c r="A189" s="219">
        <v>4620</v>
      </c>
      <c r="B189" s="220" t="s">
        <v>318</v>
      </c>
      <c r="C189" s="219">
        <v>7</v>
      </c>
    </row>
    <row r="190" spans="1:3" ht="15">
      <c r="A190" s="219">
        <v>4631</v>
      </c>
      <c r="B190" s="220" t="s">
        <v>319</v>
      </c>
      <c r="C190" s="219">
        <v>7</v>
      </c>
    </row>
    <row r="191" spans="1:3" ht="15">
      <c r="A191" s="219">
        <v>4632</v>
      </c>
      <c r="B191" s="220" t="s">
        <v>320</v>
      </c>
      <c r="C191" s="219">
        <v>10</v>
      </c>
    </row>
    <row r="192" spans="1:3" ht="15">
      <c r="A192" s="219">
        <v>4641</v>
      </c>
      <c r="B192" s="220" t="s">
        <v>321</v>
      </c>
      <c r="C192" s="219">
        <v>7</v>
      </c>
    </row>
    <row r="193" spans="1:3" ht="15">
      <c r="A193" s="219">
        <v>4642</v>
      </c>
      <c r="B193" s="220" t="s">
        <v>322</v>
      </c>
      <c r="C193" s="219">
        <v>7</v>
      </c>
    </row>
    <row r="194" spans="1:3" ht="15">
      <c r="A194" s="219">
        <v>4643</v>
      </c>
      <c r="B194" s="220" t="s">
        <v>323</v>
      </c>
      <c r="C194" s="219">
        <v>7</v>
      </c>
    </row>
    <row r="195" spans="1:3" ht="15">
      <c r="A195" s="219">
        <v>4644</v>
      </c>
      <c r="B195" s="220" t="s">
        <v>324</v>
      </c>
      <c r="C195" s="219">
        <v>7</v>
      </c>
    </row>
    <row r="196" spans="1:3" ht="15">
      <c r="A196" s="219">
        <v>4645</v>
      </c>
      <c r="B196" s="220" t="s">
        <v>325</v>
      </c>
      <c r="C196" s="219">
        <v>7</v>
      </c>
    </row>
    <row r="197" spans="1:3" ht="15">
      <c r="A197" s="219">
        <v>4649</v>
      </c>
      <c r="B197" s="220" t="s">
        <v>326</v>
      </c>
      <c r="C197" s="219">
        <v>7</v>
      </c>
    </row>
    <row r="198" spans="1:3" ht="15">
      <c r="A198" s="219">
        <v>4651</v>
      </c>
      <c r="B198" s="220" t="s">
        <v>327</v>
      </c>
      <c r="C198" s="219">
        <v>7</v>
      </c>
    </row>
    <row r="199" spans="1:3" ht="15">
      <c r="A199" s="219">
        <v>4652</v>
      </c>
      <c r="B199" s="220" t="s">
        <v>328</v>
      </c>
      <c r="C199" s="219">
        <v>7</v>
      </c>
    </row>
    <row r="200" spans="1:3" ht="15">
      <c r="A200" s="219">
        <v>4653</v>
      </c>
      <c r="B200" s="220" t="s">
        <v>329</v>
      </c>
      <c r="C200" s="219">
        <v>7</v>
      </c>
    </row>
    <row r="201" spans="1:3" ht="15">
      <c r="A201" s="219">
        <v>4659</v>
      </c>
      <c r="B201" s="220" t="s">
        <v>330</v>
      </c>
      <c r="C201" s="219">
        <v>7</v>
      </c>
    </row>
    <row r="202" spans="1:3" ht="15">
      <c r="A202" s="219">
        <v>4661</v>
      </c>
      <c r="B202" s="220" t="s">
        <v>331</v>
      </c>
      <c r="C202" s="219">
        <v>10</v>
      </c>
    </row>
    <row r="203" spans="1:3" ht="15">
      <c r="A203" s="219">
        <v>4662</v>
      </c>
      <c r="B203" s="220" t="s">
        <v>332</v>
      </c>
      <c r="C203" s="219">
        <v>7</v>
      </c>
    </row>
    <row r="204" spans="1:3" ht="15">
      <c r="A204" s="219">
        <v>4663</v>
      </c>
      <c r="B204" s="220" t="s">
        <v>333</v>
      </c>
      <c r="C204" s="219">
        <v>9</v>
      </c>
    </row>
    <row r="205" spans="1:3" ht="15">
      <c r="A205" s="219">
        <v>4664</v>
      </c>
      <c r="B205" s="220" t="s">
        <v>334</v>
      </c>
      <c r="C205" s="219">
        <v>7</v>
      </c>
    </row>
    <row r="206" spans="1:3" ht="15">
      <c r="A206" s="219">
        <v>4665</v>
      </c>
      <c r="B206" s="220" t="s">
        <v>335</v>
      </c>
      <c r="C206" s="219">
        <v>7</v>
      </c>
    </row>
    <row r="207" spans="1:3" ht="15">
      <c r="A207" s="219">
        <v>4669</v>
      </c>
      <c r="B207" s="220" t="s">
        <v>336</v>
      </c>
      <c r="C207" s="219">
        <v>7</v>
      </c>
    </row>
    <row r="208" spans="1:3" ht="15">
      <c r="A208" s="219">
        <v>4690</v>
      </c>
      <c r="B208" s="220" t="s">
        <v>337</v>
      </c>
      <c r="C208" s="219">
        <v>7</v>
      </c>
    </row>
    <row r="209" spans="1:3" ht="15">
      <c r="A209" s="219">
        <v>4711</v>
      </c>
      <c r="B209" s="220" t="s">
        <v>338</v>
      </c>
      <c r="C209" s="219">
        <v>5</v>
      </c>
    </row>
    <row r="210" spans="1:3" ht="15">
      <c r="A210" s="219">
        <v>4719</v>
      </c>
      <c r="B210" s="220" t="s">
        <v>339</v>
      </c>
      <c r="C210" s="219">
        <v>5</v>
      </c>
    </row>
    <row r="211" spans="1:3" ht="15">
      <c r="A211" s="219">
        <v>4721</v>
      </c>
      <c r="B211" s="220" t="s">
        <v>340</v>
      </c>
      <c r="C211" s="219">
        <v>5</v>
      </c>
    </row>
    <row r="212" spans="1:3" ht="15">
      <c r="A212" s="219">
        <v>4722</v>
      </c>
      <c r="B212" s="220" t="s">
        <v>341</v>
      </c>
      <c r="C212" s="219">
        <v>5</v>
      </c>
    </row>
    <row r="213" spans="1:3" ht="15">
      <c r="A213" s="219">
        <v>4723</v>
      </c>
      <c r="B213" s="220" t="s">
        <v>342</v>
      </c>
      <c r="C213" s="219">
        <v>7</v>
      </c>
    </row>
    <row r="214" spans="1:3" ht="15">
      <c r="A214" s="219">
        <v>4724</v>
      </c>
      <c r="B214" s="220" t="s">
        <v>343</v>
      </c>
      <c r="C214" s="219">
        <v>10</v>
      </c>
    </row>
    <row r="215" spans="1:3" ht="15">
      <c r="A215" s="219">
        <v>4729</v>
      </c>
      <c r="B215" s="220" t="s">
        <v>344</v>
      </c>
      <c r="C215" s="219">
        <v>5</v>
      </c>
    </row>
    <row r="216" spans="1:3" ht="15">
      <c r="A216" s="219">
        <v>4731</v>
      </c>
      <c r="B216" s="220" t="s">
        <v>345</v>
      </c>
      <c r="C216" s="219">
        <v>10</v>
      </c>
    </row>
    <row r="217" spans="1:3" ht="15">
      <c r="A217" s="219">
        <v>4732</v>
      </c>
      <c r="B217" s="220" t="s">
        <v>346</v>
      </c>
      <c r="C217" s="219">
        <v>10</v>
      </c>
    </row>
    <row r="218" spans="1:3" ht="15">
      <c r="A218" s="219">
        <v>4741</v>
      </c>
      <c r="B218" s="220" t="s">
        <v>347</v>
      </c>
      <c r="C218" s="219">
        <v>7</v>
      </c>
    </row>
    <row r="219" spans="1:3" ht="15">
      <c r="A219" s="219">
        <v>4742</v>
      </c>
      <c r="B219" s="220" t="s">
        <v>348</v>
      </c>
      <c r="C219" s="219">
        <v>7</v>
      </c>
    </row>
    <row r="220" spans="1:3" ht="15">
      <c r="A220" s="219">
        <v>4751</v>
      </c>
      <c r="B220" s="220" t="s">
        <v>349</v>
      </c>
      <c r="C220" s="219">
        <v>7</v>
      </c>
    </row>
    <row r="221" spans="1:3" ht="15">
      <c r="A221" s="219">
        <v>4752</v>
      </c>
      <c r="B221" s="220" t="s">
        <v>350</v>
      </c>
      <c r="C221" s="219">
        <v>6</v>
      </c>
    </row>
    <row r="222" spans="1:3" ht="15">
      <c r="A222" s="219">
        <v>4753</v>
      </c>
      <c r="B222" s="220" t="s">
        <v>351</v>
      </c>
      <c r="C222" s="219">
        <v>7</v>
      </c>
    </row>
    <row r="223" spans="1:3" ht="15">
      <c r="A223" s="219">
        <v>4754</v>
      </c>
      <c r="B223" s="220" t="s">
        <v>352</v>
      </c>
      <c r="C223" s="219">
        <v>6</v>
      </c>
    </row>
    <row r="224" spans="1:3" ht="15">
      <c r="A224" s="219">
        <v>4755</v>
      </c>
      <c r="B224" s="220" t="s">
        <v>353</v>
      </c>
      <c r="C224" s="219">
        <v>6</v>
      </c>
    </row>
    <row r="225" spans="1:3" ht="15">
      <c r="A225" s="219">
        <v>4759</v>
      </c>
      <c r="B225" s="220" t="s">
        <v>354</v>
      </c>
      <c r="C225" s="219">
        <v>7</v>
      </c>
    </row>
    <row r="226" spans="1:3" ht="15">
      <c r="A226" s="219">
        <v>4761</v>
      </c>
      <c r="B226" s="220" t="s">
        <v>355</v>
      </c>
      <c r="C226" s="219">
        <v>3</v>
      </c>
    </row>
    <row r="227" spans="1:3" ht="15">
      <c r="A227" s="219">
        <v>4762</v>
      </c>
      <c r="B227" s="220" t="s">
        <v>356</v>
      </c>
      <c r="C227" s="219">
        <v>5</v>
      </c>
    </row>
    <row r="228" spans="1:3" ht="15">
      <c r="A228" s="219">
        <v>4769</v>
      </c>
      <c r="B228" s="220" t="s">
        <v>357</v>
      </c>
      <c r="C228" s="219">
        <v>5</v>
      </c>
    </row>
    <row r="229" spans="1:3" ht="15">
      <c r="A229" s="219">
        <v>4771</v>
      </c>
      <c r="B229" s="220" t="s">
        <v>358</v>
      </c>
      <c r="C229" s="219">
        <v>3</v>
      </c>
    </row>
    <row r="230" spans="1:3" ht="15">
      <c r="A230" s="219">
        <v>4772</v>
      </c>
      <c r="B230" s="220" t="s">
        <v>359</v>
      </c>
      <c r="C230" s="219">
        <v>3</v>
      </c>
    </row>
    <row r="231" spans="1:3" ht="15">
      <c r="A231" s="219">
        <v>4773</v>
      </c>
      <c r="B231" s="220" t="s">
        <v>360</v>
      </c>
      <c r="C231" s="219">
        <v>3</v>
      </c>
    </row>
    <row r="232" spans="1:3" ht="15">
      <c r="A232" s="219">
        <v>4774</v>
      </c>
      <c r="B232" s="220" t="s">
        <v>361</v>
      </c>
      <c r="C232" s="219">
        <v>7</v>
      </c>
    </row>
    <row r="233" spans="1:3" ht="15">
      <c r="A233" s="219">
        <v>4775</v>
      </c>
      <c r="B233" s="220" t="s">
        <v>362</v>
      </c>
      <c r="C233" s="219">
        <v>7</v>
      </c>
    </row>
    <row r="234" spans="1:3" ht="15">
      <c r="A234" s="219">
        <v>4781</v>
      </c>
      <c r="B234" s="220" t="s">
        <v>363</v>
      </c>
      <c r="C234" s="219">
        <v>6</v>
      </c>
    </row>
    <row r="235" spans="1:3" ht="15">
      <c r="A235" s="219">
        <v>4782</v>
      </c>
      <c r="B235" s="220" t="s">
        <v>364</v>
      </c>
      <c r="C235" s="219">
        <v>3</v>
      </c>
    </row>
    <row r="236" spans="1:3" ht="15">
      <c r="A236" s="219">
        <v>4789</v>
      </c>
      <c r="B236" s="220" t="s">
        <v>365</v>
      </c>
      <c r="C236" s="219">
        <v>7</v>
      </c>
    </row>
    <row r="237" spans="1:3" ht="15">
      <c r="A237" s="219">
        <v>4791</v>
      </c>
      <c r="B237" s="220" t="s">
        <v>366</v>
      </c>
      <c r="C237" s="219">
        <v>7</v>
      </c>
    </row>
    <row r="238" spans="1:3" ht="15">
      <c r="A238" s="219">
        <v>4792</v>
      </c>
      <c r="B238" s="220" t="s">
        <v>367</v>
      </c>
      <c r="C238" s="219">
        <v>7</v>
      </c>
    </row>
    <row r="239" spans="1:3" ht="15">
      <c r="A239" s="219">
        <v>4799</v>
      </c>
      <c r="B239" s="220" t="s">
        <v>368</v>
      </c>
      <c r="C239" s="219">
        <v>7</v>
      </c>
    </row>
    <row r="240" spans="1:3" ht="15">
      <c r="A240" s="219">
        <v>4111</v>
      </c>
      <c r="B240" s="220" t="s">
        <v>369</v>
      </c>
      <c r="C240" s="219">
        <v>10</v>
      </c>
    </row>
    <row r="241" spans="1:3" ht="15">
      <c r="A241" s="219">
        <v>4112</v>
      </c>
      <c r="B241" s="220" t="s">
        <v>370</v>
      </c>
      <c r="C241" s="219">
        <v>10</v>
      </c>
    </row>
    <row r="242" spans="1:3" ht="15">
      <c r="A242" s="219">
        <v>4210</v>
      </c>
      <c r="B242" s="220" t="s">
        <v>371</v>
      </c>
      <c r="C242" s="219">
        <v>8</v>
      </c>
    </row>
    <row r="243" spans="1:3" ht="15">
      <c r="A243" s="219">
        <v>4220</v>
      </c>
      <c r="B243" s="220" t="s">
        <v>372</v>
      </c>
      <c r="C243" s="219">
        <v>8</v>
      </c>
    </row>
    <row r="244" spans="1:3" ht="15">
      <c r="A244" s="219">
        <v>4290</v>
      </c>
      <c r="B244" s="220" t="s">
        <v>373</v>
      </c>
      <c r="C244" s="219">
        <v>10</v>
      </c>
    </row>
    <row r="245" spans="1:3" ht="15">
      <c r="A245" s="219">
        <v>4311</v>
      </c>
      <c r="B245" s="220" t="s">
        <v>374</v>
      </c>
      <c r="C245" s="219">
        <v>8</v>
      </c>
    </row>
    <row r="246" spans="1:3" ht="15">
      <c r="A246" s="219">
        <v>4312</v>
      </c>
      <c r="B246" s="220" t="s">
        <v>375</v>
      </c>
      <c r="C246" s="219">
        <v>8</v>
      </c>
    </row>
    <row r="247" spans="1:3" ht="15">
      <c r="A247" s="219">
        <v>4321</v>
      </c>
      <c r="B247" s="220" t="s">
        <v>376</v>
      </c>
      <c r="C247" s="219">
        <v>8</v>
      </c>
    </row>
    <row r="248" spans="1:3" ht="15">
      <c r="A248" s="219">
        <v>4322</v>
      </c>
      <c r="B248" s="220" t="s">
        <v>377</v>
      </c>
      <c r="C248" s="219">
        <v>8</v>
      </c>
    </row>
    <row r="249" spans="1:3" ht="15">
      <c r="A249" s="219">
        <v>4329</v>
      </c>
      <c r="B249" s="220" t="s">
        <v>378</v>
      </c>
      <c r="C249" s="219">
        <v>8</v>
      </c>
    </row>
    <row r="250" spans="1:3" ht="15">
      <c r="A250" s="219">
        <v>4330</v>
      </c>
      <c r="B250" s="220" t="s">
        <v>379</v>
      </c>
      <c r="C250" s="219">
        <v>8</v>
      </c>
    </row>
    <row r="251" spans="1:3" ht="15">
      <c r="A251" s="219">
        <v>4390</v>
      </c>
      <c r="B251" s="220" t="s">
        <v>380</v>
      </c>
      <c r="C251" s="219">
        <v>8</v>
      </c>
    </row>
    <row r="252" spans="1:3" ht="15">
      <c r="A252" s="219">
        <v>4911</v>
      </c>
      <c r="B252" s="220" t="s">
        <v>381</v>
      </c>
      <c r="C252" s="219">
        <v>10</v>
      </c>
    </row>
    <row r="253" spans="1:3" ht="15">
      <c r="A253" s="219">
        <v>4912</v>
      </c>
      <c r="B253" s="220" t="s">
        <v>382</v>
      </c>
      <c r="C253" s="219">
        <v>10</v>
      </c>
    </row>
    <row r="254" spans="1:3" ht="15">
      <c r="A254" s="219">
        <v>4921</v>
      </c>
      <c r="B254" s="220" t="s">
        <v>383</v>
      </c>
      <c r="C254" s="219">
        <v>10</v>
      </c>
    </row>
    <row r="255" spans="1:3" ht="15">
      <c r="A255" s="219">
        <v>4922</v>
      </c>
      <c r="B255" s="220" t="s">
        <v>384</v>
      </c>
      <c r="C255" s="219">
        <v>10</v>
      </c>
    </row>
    <row r="256" spans="1:3" ht="15">
      <c r="A256" s="219">
        <v>4923</v>
      </c>
      <c r="B256" s="220" t="s">
        <v>385</v>
      </c>
      <c r="C256" s="219">
        <v>10</v>
      </c>
    </row>
    <row r="257" spans="1:3" ht="15">
      <c r="A257" s="219">
        <v>4930</v>
      </c>
      <c r="B257" s="220" t="s">
        <v>386</v>
      </c>
      <c r="C257" s="219">
        <v>10</v>
      </c>
    </row>
    <row r="258" spans="1:3" ht="15">
      <c r="A258" s="219">
        <v>5011</v>
      </c>
      <c r="B258" s="220" t="s">
        <v>387</v>
      </c>
      <c r="C258" s="219">
        <v>10</v>
      </c>
    </row>
    <row r="259" spans="1:3" ht="15">
      <c r="A259" s="219">
        <v>5012</v>
      </c>
      <c r="B259" s="220" t="s">
        <v>388</v>
      </c>
      <c r="C259" s="219">
        <v>10</v>
      </c>
    </row>
    <row r="260" spans="1:3" ht="15">
      <c r="A260" s="219">
        <v>5021</v>
      </c>
      <c r="B260" s="220" t="s">
        <v>389</v>
      </c>
      <c r="C260" s="219">
        <v>10</v>
      </c>
    </row>
    <row r="261" spans="1:3" ht="15">
      <c r="A261" s="219">
        <v>5022</v>
      </c>
      <c r="B261" s="220" t="s">
        <v>390</v>
      </c>
      <c r="C261" s="219">
        <v>10</v>
      </c>
    </row>
    <row r="262" spans="1:3" ht="15">
      <c r="A262" s="219">
        <v>5111</v>
      </c>
      <c r="B262" s="220" t="s">
        <v>391</v>
      </c>
      <c r="C262" s="219">
        <v>10</v>
      </c>
    </row>
    <row r="263" spans="1:3" ht="15">
      <c r="A263" s="219">
        <v>5112</v>
      </c>
      <c r="B263" s="220" t="s">
        <v>392</v>
      </c>
      <c r="C263" s="219">
        <v>10</v>
      </c>
    </row>
    <row r="264" spans="1:3" ht="15">
      <c r="A264" s="219">
        <v>5121</v>
      </c>
      <c r="B264" s="220" t="s">
        <v>393</v>
      </c>
      <c r="C264" s="219">
        <v>10</v>
      </c>
    </row>
    <row r="265" spans="1:3" ht="15">
      <c r="A265" s="219">
        <v>5122</v>
      </c>
      <c r="B265" s="220" t="s">
        <v>394</v>
      </c>
      <c r="C265" s="219">
        <v>10</v>
      </c>
    </row>
    <row r="266" spans="1:3" ht="15">
      <c r="A266" s="219">
        <v>5210</v>
      </c>
      <c r="B266" s="220" t="s">
        <v>395</v>
      </c>
      <c r="C266" s="219">
        <v>8</v>
      </c>
    </row>
    <row r="267" spans="1:3" ht="15">
      <c r="A267" s="219">
        <v>5221</v>
      </c>
      <c r="B267" s="220" t="s">
        <v>396</v>
      </c>
      <c r="C267" s="219">
        <v>10</v>
      </c>
    </row>
    <row r="268" spans="1:3" ht="15">
      <c r="A268" s="219">
        <v>5222</v>
      </c>
      <c r="B268" s="220" t="s">
        <v>397</v>
      </c>
      <c r="C268" s="219">
        <v>10</v>
      </c>
    </row>
    <row r="269" spans="1:3" ht="15">
      <c r="A269" s="219">
        <v>5223</v>
      </c>
      <c r="B269" s="220" t="s">
        <v>398</v>
      </c>
      <c r="C269" s="219">
        <v>10</v>
      </c>
    </row>
    <row r="270" spans="1:3" ht="15">
      <c r="A270" s="219">
        <v>5224</v>
      </c>
      <c r="B270" s="220" t="s">
        <v>399</v>
      </c>
      <c r="C270" s="219">
        <v>10</v>
      </c>
    </row>
    <row r="271" spans="1:3" ht="15">
      <c r="A271" s="219">
        <v>5229</v>
      </c>
      <c r="B271" s="220" t="s">
        <v>400</v>
      </c>
      <c r="C271" s="219">
        <v>10</v>
      </c>
    </row>
    <row r="272" spans="1:3" ht="15">
      <c r="A272" s="219">
        <v>5310</v>
      </c>
      <c r="B272" s="220" t="s">
        <v>401</v>
      </c>
      <c r="C272" s="219">
        <v>5</v>
      </c>
    </row>
    <row r="273" spans="1:3" ht="15">
      <c r="A273" s="219">
        <v>5320</v>
      </c>
      <c r="B273" s="220" t="s">
        <v>402</v>
      </c>
      <c r="C273" s="219">
        <v>8</v>
      </c>
    </row>
    <row r="274" spans="1:3" ht="15">
      <c r="A274" s="219">
        <v>5511</v>
      </c>
      <c r="B274" s="220" t="s">
        <v>403</v>
      </c>
      <c r="C274" s="219">
        <v>7</v>
      </c>
    </row>
    <row r="275" spans="1:3" ht="15">
      <c r="A275" s="219">
        <v>5512</v>
      </c>
      <c r="B275" s="220" t="s">
        <v>404</v>
      </c>
      <c r="C275" s="219">
        <v>7</v>
      </c>
    </row>
    <row r="276" spans="1:3" ht="15">
      <c r="A276" s="219">
        <v>5513</v>
      </c>
      <c r="B276" s="220" t="s">
        <v>405</v>
      </c>
      <c r="C276" s="219">
        <v>7</v>
      </c>
    </row>
    <row r="277" spans="1:3" ht="15">
      <c r="A277" s="219">
        <v>5514</v>
      </c>
      <c r="B277" s="220" t="s">
        <v>406</v>
      </c>
      <c r="C277" s="219">
        <v>7</v>
      </c>
    </row>
    <row r="278" spans="1:3" ht="15">
      <c r="A278" s="219">
        <v>5519</v>
      </c>
      <c r="B278" s="220" t="s">
        <v>407</v>
      </c>
      <c r="C278" s="219">
        <v>7</v>
      </c>
    </row>
    <row r="279" spans="1:3" ht="15">
      <c r="A279" s="219">
        <v>5520</v>
      </c>
      <c r="B279" s="220" t="s">
        <v>408</v>
      </c>
      <c r="C279" s="219">
        <v>7</v>
      </c>
    </row>
    <row r="280" spans="1:3" ht="15">
      <c r="A280" s="219">
        <v>5530</v>
      </c>
      <c r="B280" s="220" t="s">
        <v>409</v>
      </c>
      <c r="C280" s="219">
        <v>7</v>
      </c>
    </row>
    <row r="281" spans="1:3" ht="15">
      <c r="A281" s="219">
        <v>5590</v>
      </c>
      <c r="B281" s="220" t="s">
        <v>410</v>
      </c>
      <c r="C281" s="219">
        <v>7</v>
      </c>
    </row>
    <row r="282" spans="1:3" ht="15">
      <c r="A282" s="219">
        <v>5611</v>
      </c>
      <c r="B282" s="220" t="s">
        <v>411</v>
      </c>
      <c r="C282" s="219">
        <v>7</v>
      </c>
    </row>
    <row r="283" spans="1:3" ht="15">
      <c r="A283" s="219">
        <v>5612</v>
      </c>
      <c r="B283" s="220" t="s">
        <v>412</v>
      </c>
      <c r="C283" s="219">
        <v>7</v>
      </c>
    </row>
    <row r="284" spans="1:3" ht="15">
      <c r="A284" s="219">
        <v>5613</v>
      </c>
      <c r="B284" s="220" t="s">
        <v>413</v>
      </c>
      <c r="C284" s="219">
        <v>7</v>
      </c>
    </row>
    <row r="285" spans="1:3" ht="15">
      <c r="A285" s="219">
        <v>5619</v>
      </c>
      <c r="B285" s="220" t="s">
        <v>414</v>
      </c>
      <c r="C285" s="219">
        <v>7</v>
      </c>
    </row>
    <row r="286" spans="1:3" ht="15">
      <c r="A286" s="219">
        <v>5621</v>
      </c>
      <c r="B286" s="220" t="s">
        <v>415</v>
      </c>
      <c r="C286" s="219">
        <v>10</v>
      </c>
    </row>
    <row r="287" spans="1:3" ht="15">
      <c r="A287" s="219">
        <v>5629</v>
      </c>
      <c r="B287" s="220" t="s">
        <v>416</v>
      </c>
      <c r="C287" s="219">
        <v>10</v>
      </c>
    </row>
    <row r="288" spans="1:3" ht="15">
      <c r="A288" s="219">
        <v>5630</v>
      </c>
      <c r="B288" s="220" t="s">
        <v>417</v>
      </c>
      <c r="C288" s="219">
        <v>10</v>
      </c>
    </row>
    <row r="289" spans="1:3" ht="15">
      <c r="A289" s="219">
        <v>5811</v>
      </c>
      <c r="B289" s="220" t="s">
        <v>418</v>
      </c>
      <c r="C289" s="219">
        <v>8</v>
      </c>
    </row>
    <row r="290" spans="1:3" ht="15">
      <c r="A290" s="219">
        <v>5812</v>
      </c>
      <c r="B290" s="220" t="s">
        <v>419</v>
      </c>
      <c r="C290" s="219">
        <v>8</v>
      </c>
    </row>
    <row r="291" spans="1:3" ht="15">
      <c r="A291" s="219">
        <v>5813</v>
      </c>
      <c r="B291" s="220" t="s">
        <v>420</v>
      </c>
      <c r="C291" s="219">
        <v>8</v>
      </c>
    </row>
    <row r="292" spans="1:3" ht="15">
      <c r="A292" s="219">
        <v>5819</v>
      </c>
      <c r="B292" s="220" t="s">
        <v>421</v>
      </c>
      <c r="C292" s="219">
        <v>8</v>
      </c>
    </row>
    <row r="293" spans="1:3" ht="15">
      <c r="A293" s="219">
        <v>5820</v>
      </c>
      <c r="B293" s="220" t="s">
        <v>422</v>
      </c>
      <c r="C293" s="219">
        <v>8</v>
      </c>
    </row>
    <row r="294" spans="1:3" ht="15">
      <c r="A294" s="219">
        <v>5911</v>
      </c>
      <c r="B294" s="220" t="s">
        <v>423</v>
      </c>
      <c r="C294" s="219">
        <v>8</v>
      </c>
    </row>
    <row r="295" spans="1:3" ht="15">
      <c r="A295" s="219">
        <v>5912</v>
      </c>
      <c r="B295" s="220" t="s">
        <v>424</v>
      </c>
      <c r="C295" s="219">
        <v>8</v>
      </c>
    </row>
    <row r="296" spans="1:3" ht="15">
      <c r="A296" s="219">
        <v>5913</v>
      </c>
      <c r="B296" s="220" t="s">
        <v>425</v>
      </c>
      <c r="C296" s="219">
        <v>8</v>
      </c>
    </row>
    <row r="297" spans="1:3" ht="15">
      <c r="A297" s="219">
        <v>5914</v>
      </c>
      <c r="B297" s="220" t="s">
        <v>426</v>
      </c>
      <c r="C297" s="219">
        <v>8</v>
      </c>
    </row>
    <row r="298" spans="1:3" ht="15">
      <c r="A298" s="219">
        <v>5920</v>
      </c>
      <c r="B298" s="220" t="s">
        <v>427</v>
      </c>
      <c r="C298" s="219">
        <v>8</v>
      </c>
    </row>
    <row r="299" spans="1:3" ht="15">
      <c r="A299" s="219">
        <v>6010</v>
      </c>
      <c r="B299" s="220" t="s">
        <v>428</v>
      </c>
      <c r="C299" s="219">
        <v>8</v>
      </c>
    </row>
    <row r="300" spans="1:3" ht="15">
      <c r="A300" s="219">
        <v>6020</v>
      </c>
      <c r="B300" s="220" t="s">
        <v>429</v>
      </c>
      <c r="C300" s="219">
        <v>8</v>
      </c>
    </row>
    <row r="301" spans="1:3" ht="15">
      <c r="A301" s="219">
        <v>6110</v>
      </c>
      <c r="B301" s="220" t="s">
        <v>430</v>
      </c>
      <c r="C301" s="219">
        <v>8</v>
      </c>
    </row>
    <row r="302" spans="1:3" ht="15">
      <c r="A302" s="219">
        <v>6120</v>
      </c>
      <c r="B302" s="220" t="s">
        <v>431</v>
      </c>
      <c r="C302" s="219">
        <v>8</v>
      </c>
    </row>
    <row r="303" spans="1:3" ht="15">
      <c r="A303" s="219">
        <v>6130</v>
      </c>
      <c r="B303" s="220" t="s">
        <v>432</v>
      </c>
      <c r="C303" s="219">
        <v>8</v>
      </c>
    </row>
    <row r="304" spans="1:3" ht="15">
      <c r="A304" s="219">
        <v>6190</v>
      </c>
      <c r="B304" s="220" t="s">
        <v>433</v>
      </c>
      <c r="C304" s="219">
        <v>8</v>
      </c>
    </row>
    <row r="305" spans="1:3" ht="15">
      <c r="A305" s="219">
        <v>6201</v>
      </c>
      <c r="B305" s="220" t="s">
        <v>434</v>
      </c>
      <c r="C305" s="219">
        <v>8</v>
      </c>
    </row>
    <row r="306" spans="1:3" ht="15">
      <c r="A306" s="219">
        <v>6202</v>
      </c>
      <c r="B306" s="220" t="s">
        <v>435</v>
      </c>
      <c r="C306" s="219">
        <v>8</v>
      </c>
    </row>
    <row r="307" spans="1:3" ht="15">
      <c r="A307" s="219">
        <v>6209</v>
      </c>
      <c r="B307" s="220" t="s">
        <v>436</v>
      </c>
      <c r="C307" s="219">
        <v>9</v>
      </c>
    </row>
    <row r="308" spans="1:3" ht="15">
      <c r="A308" s="219">
        <v>6311</v>
      </c>
      <c r="B308" s="220" t="s">
        <v>437</v>
      </c>
      <c r="C308" s="219">
        <v>8</v>
      </c>
    </row>
    <row r="309" spans="1:3" ht="15">
      <c r="A309" s="219">
        <v>6312</v>
      </c>
      <c r="B309" s="220" t="s">
        <v>438</v>
      </c>
      <c r="C309" s="219">
        <v>8</v>
      </c>
    </row>
    <row r="310" spans="1:3" ht="15">
      <c r="A310" s="219">
        <v>6391</v>
      </c>
      <c r="B310" s="220" t="s">
        <v>439</v>
      </c>
      <c r="C310" s="219">
        <v>8</v>
      </c>
    </row>
    <row r="311" spans="1:3" ht="15">
      <c r="A311" s="219">
        <v>6399</v>
      </c>
      <c r="B311" s="220" t="s">
        <v>440</v>
      </c>
      <c r="C311" s="219">
        <v>8</v>
      </c>
    </row>
    <row r="312" spans="1:3" ht="15">
      <c r="A312" s="219">
        <v>6810</v>
      </c>
      <c r="B312" s="220" t="s">
        <v>441</v>
      </c>
      <c r="C312" s="219">
        <v>8</v>
      </c>
    </row>
    <row r="313" spans="1:3" ht="15">
      <c r="A313" s="219">
        <v>6820</v>
      </c>
      <c r="B313" s="220" t="s">
        <v>442</v>
      </c>
      <c r="C313" s="219">
        <v>10</v>
      </c>
    </row>
    <row r="314" spans="1:3" ht="15">
      <c r="A314" s="219">
        <v>6910</v>
      </c>
      <c r="B314" s="220" t="s">
        <v>443</v>
      </c>
      <c r="C314" s="219">
        <v>10</v>
      </c>
    </row>
    <row r="315" spans="1:3" ht="15">
      <c r="A315" s="219">
        <v>6920</v>
      </c>
      <c r="B315" s="220" t="s">
        <v>444</v>
      </c>
      <c r="C315" s="219">
        <v>10</v>
      </c>
    </row>
    <row r="316" spans="1:3" ht="15">
      <c r="A316" s="219">
        <v>7010</v>
      </c>
      <c r="B316" s="220" t="s">
        <v>445</v>
      </c>
      <c r="C316" s="219">
        <v>8</v>
      </c>
    </row>
    <row r="317" spans="1:3" ht="15">
      <c r="A317" s="219">
        <v>7020</v>
      </c>
      <c r="B317" s="220" t="s">
        <v>446</v>
      </c>
      <c r="C317" s="219">
        <v>8</v>
      </c>
    </row>
    <row r="318" spans="1:3" ht="15">
      <c r="A318" s="219">
        <v>7110</v>
      </c>
      <c r="B318" s="220" t="s">
        <v>447</v>
      </c>
      <c r="C318" s="219">
        <v>10</v>
      </c>
    </row>
    <row r="319" spans="1:3" ht="15">
      <c r="A319" s="219">
        <v>7120</v>
      </c>
      <c r="B319" s="220" t="s">
        <v>448</v>
      </c>
      <c r="C319" s="219">
        <v>10</v>
      </c>
    </row>
    <row r="320" spans="1:3" ht="15">
      <c r="A320" s="219">
        <v>7210</v>
      </c>
      <c r="B320" s="220" t="s">
        <v>449</v>
      </c>
      <c r="C320" s="219">
        <v>8</v>
      </c>
    </row>
    <row r="321" spans="1:3" ht="15">
      <c r="A321" s="219">
        <v>7220</v>
      </c>
      <c r="B321" s="220" t="s">
        <v>450</v>
      </c>
      <c r="C321" s="219">
        <v>8</v>
      </c>
    </row>
    <row r="322" spans="1:3" ht="15">
      <c r="A322" s="219">
        <v>7310</v>
      </c>
      <c r="B322" s="220" t="s">
        <v>451</v>
      </c>
      <c r="C322" s="219">
        <v>8</v>
      </c>
    </row>
    <row r="323" spans="1:3" ht="15">
      <c r="A323" s="219">
        <v>7320</v>
      </c>
      <c r="B323" s="220" t="s">
        <v>452</v>
      </c>
      <c r="C323" s="219">
        <v>10</v>
      </c>
    </row>
    <row r="324" spans="1:3" ht="15">
      <c r="A324" s="219">
        <v>7410</v>
      </c>
      <c r="B324" s="220" t="s">
        <v>453</v>
      </c>
      <c r="C324" s="219">
        <v>8</v>
      </c>
    </row>
    <row r="325" spans="1:3" ht="15">
      <c r="A325" s="219">
        <v>7420</v>
      </c>
      <c r="B325" s="220" t="s">
        <v>454</v>
      </c>
      <c r="C325" s="219">
        <v>8</v>
      </c>
    </row>
    <row r="326" spans="1:3" ht="15">
      <c r="A326" s="219">
        <v>7490</v>
      </c>
      <c r="B326" s="220" t="s">
        <v>455</v>
      </c>
      <c r="C326" s="219">
        <v>8</v>
      </c>
    </row>
    <row r="327" spans="1:3" ht="15">
      <c r="A327" s="219">
        <v>7500</v>
      </c>
      <c r="B327" s="220" t="s">
        <v>456</v>
      </c>
      <c r="C327" s="219">
        <v>8</v>
      </c>
    </row>
    <row r="328" spans="1:3" ht="15">
      <c r="A328" s="219">
        <v>7710</v>
      </c>
      <c r="B328" s="220" t="s">
        <v>457</v>
      </c>
      <c r="C328" s="219">
        <v>10</v>
      </c>
    </row>
    <row r="329" spans="1:3" ht="15">
      <c r="A329" s="219">
        <v>7721</v>
      </c>
      <c r="B329" s="220" t="s">
        <v>458</v>
      </c>
      <c r="C329" s="219">
        <v>8</v>
      </c>
    </row>
    <row r="330" spans="1:3" ht="15">
      <c r="A330" s="219">
        <v>7722</v>
      </c>
      <c r="B330" s="220" t="s">
        <v>459</v>
      </c>
      <c r="C330" s="219">
        <v>8</v>
      </c>
    </row>
    <row r="331" spans="1:3" ht="15">
      <c r="A331" s="219">
        <v>7729</v>
      </c>
      <c r="B331" s="220" t="s">
        <v>460</v>
      </c>
      <c r="C331" s="219">
        <v>8</v>
      </c>
    </row>
    <row r="332" spans="1:3" ht="15">
      <c r="A332" s="219">
        <v>7730</v>
      </c>
      <c r="B332" s="220" t="s">
        <v>461</v>
      </c>
      <c r="C332" s="219">
        <v>10</v>
      </c>
    </row>
    <row r="333" spans="1:3" ht="15">
      <c r="A333" s="219">
        <v>7740</v>
      </c>
      <c r="B333" s="220" t="s">
        <v>462</v>
      </c>
      <c r="C333" s="219">
        <v>8</v>
      </c>
    </row>
    <row r="334" spans="1:3" ht="15">
      <c r="A334" s="219">
        <v>7810</v>
      </c>
      <c r="B334" s="220" t="s">
        <v>463</v>
      </c>
      <c r="C334" s="219">
        <v>10</v>
      </c>
    </row>
    <row r="335" spans="1:3" ht="15">
      <c r="A335" s="219">
        <v>7820</v>
      </c>
      <c r="B335" s="220" t="s">
        <v>464</v>
      </c>
      <c r="C335" s="219">
        <v>10</v>
      </c>
    </row>
    <row r="336" spans="1:3" ht="15">
      <c r="A336" s="219">
        <v>7830</v>
      </c>
      <c r="B336" s="220" t="s">
        <v>465</v>
      </c>
      <c r="C336" s="219">
        <v>10</v>
      </c>
    </row>
    <row r="337" spans="1:3" ht="15">
      <c r="A337" s="219">
        <v>7911</v>
      </c>
      <c r="B337" s="220" t="s">
        <v>466</v>
      </c>
      <c r="C337" s="219">
        <v>8</v>
      </c>
    </row>
    <row r="338" spans="1:3" ht="15">
      <c r="A338" s="219">
        <v>7912</v>
      </c>
      <c r="B338" s="220" t="s">
        <v>467</v>
      </c>
      <c r="C338" s="219">
        <v>8</v>
      </c>
    </row>
    <row r="339" spans="1:3" ht="15">
      <c r="A339" s="219">
        <v>7990</v>
      </c>
      <c r="B339" s="220" t="s">
        <v>468</v>
      </c>
      <c r="C339" s="219">
        <v>8</v>
      </c>
    </row>
    <row r="340" spans="1:3" ht="15">
      <c r="A340" s="219">
        <v>8010</v>
      </c>
      <c r="B340" s="220" t="s">
        <v>469</v>
      </c>
      <c r="C340" s="219">
        <v>8</v>
      </c>
    </row>
    <row r="341" spans="1:3" ht="15">
      <c r="A341" s="219">
        <v>8020</v>
      </c>
      <c r="B341" s="220" t="s">
        <v>470</v>
      </c>
      <c r="C341" s="219">
        <v>8</v>
      </c>
    </row>
    <row r="342" spans="1:3" ht="15">
      <c r="A342" s="219">
        <v>8030</v>
      </c>
      <c r="B342" s="220" t="s">
        <v>471</v>
      </c>
      <c r="C342" s="219">
        <v>8</v>
      </c>
    </row>
    <row r="343" spans="1:3" ht="15">
      <c r="A343" s="219">
        <v>8110</v>
      </c>
      <c r="B343" s="220" t="s">
        <v>472</v>
      </c>
      <c r="C343" s="219">
        <v>8</v>
      </c>
    </row>
    <row r="344" spans="1:3" ht="15">
      <c r="A344" s="219">
        <v>8121</v>
      </c>
      <c r="B344" s="220" t="s">
        <v>473</v>
      </c>
      <c r="C344" s="219">
        <v>10</v>
      </c>
    </row>
    <row r="345" spans="1:3" ht="15">
      <c r="A345" s="219">
        <v>8129</v>
      </c>
      <c r="B345" s="220" t="s">
        <v>474</v>
      </c>
      <c r="C345" s="219">
        <v>10</v>
      </c>
    </row>
    <row r="346" spans="1:3" ht="15">
      <c r="A346" s="219">
        <v>8130</v>
      </c>
      <c r="B346" s="220" t="s">
        <v>475</v>
      </c>
      <c r="C346" s="219">
        <v>8</v>
      </c>
    </row>
    <row r="347" spans="1:3" ht="15">
      <c r="A347" s="219">
        <v>8211</v>
      </c>
      <c r="B347" s="220" t="s">
        <v>476</v>
      </c>
      <c r="C347" s="219">
        <v>8</v>
      </c>
    </row>
    <row r="348" spans="1:3" ht="15">
      <c r="A348" s="219">
        <v>8219</v>
      </c>
      <c r="B348" s="220" t="s">
        <v>477</v>
      </c>
      <c r="C348" s="219">
        <v>8</v>
      </c>
    </row>
    <row r="349" spans="1:3" ht="15">
      <c r="A349" s="219">
        <v>8220</v>
      </c>
      <c r="B349" s="220" t="s">
        <v>478</v>
      </c>
      <c r="C349" s="219">
        <v>8</v>
      </c>
    </row>
    <row r="350" spans="1:3" ht="15">
      <c r="A350" s="219">
        <v>8230</v>
      </c>
      <c r="B350" s="220" t="s">
        <v>479</v>
      </c>
      <c r="C350" s="219">
        <v>8</v>
      </c>
    </row>
    <row r="351" spans="1:3" ht="15">
      <c r="A351" s="219">
        <v>8291</v>
      </c>
      <c r="B351" s="220" t="s">
        <v>480</v>
      </c>
      <c r="C351" s="219">
        <v>8</v>
      </c>
    </row>
    <row r="352" spans="1:3" ht="15">
      <c r="A352" s="219">
        <v>8292</v>
      </c>
      <c r="B352" s="220" t="s">
        <v>481</v>
      </c>
      <c r="C352" s="219">
        <v>8</v>
      </c>
    </row>
    <row r="353" spans="1:3" ht="15">
      <c r="A353" s="219">
        <v>8299</v>
      </c>
      <c r="B353" s="220" t="s">
        <v>482</v>
      </c>
      <c r="C353" s="219">
        <v>8</v>
      </c>
    </row>
    <row r="354" spans="1:3" ht="15">
      <c r="A354" s="219">
        <v>8411</v>
      </c>
      <c r="B354" s="220" t="s">
        <v>483</v>
      </c>
      <c r="C354" s="219">
        <v>8</v>
      </c>
    </row>
    <row r="355" spans="1:3" ht="15">
      <c r="A355" s="219">
        <v>8412</v>
      </c>
      <c r="B355" s="220" t="s">
        <v>484</v>
      </c>
      <c r="C355" s="219">
        <v>8</v>
      </c>
    </row>
    <row r="356" spans="1:3" ht="15">
      <c r="A356" s="219">
        <v>8413</v>
      </c>
      <c r="B356" s="220" t="s">
        <v>485</v>
      </c>
      <c r="C356" s="219">
        <v>8</v>
      </c>
    </row>
    <row r="357" spans="1:3" ht="15">
      <c r="A357" s="219">
        <v>8414</v>
      </c>
      <c r="B357" s="220" t="s">
        <v>486</v>
      </c>
      <c r="C357" s="219">
        <v>8</v>
      </c>
    </row>
    <row r="358" spans="1:3" ht="15">
      <c r="A358" s="219">
        <v>8415</v>
      </c>
      <c r="B358" s="220" t="s">
        <v>487</v>
      </c>
      <c r="C358" s="219">
        <v>8</v>
      </c>
    </row>
    <row r="359" spans="1:3" ht="15">
      <c r="A359" s="219">
        <v>8421</v>
      </c>
      <c r="B359" s="220" t="s">
        <v>488</v>
      </c>
      <c r="C359" s="219">
        <v>8</v>
      </c>
    </row>
    <row r="360" spans="1:3" ht="15">
      <c r="A360" s="219">
        <v>8422</v>
      </c>
      <c r="B360" s="220" t="s">
        <v>489</v>
      </c>
      <c r="C360" s="219">
        <v>8</v>
      </c>
    </row>
    <row r="361" spans="1:3" ht="15">
      <c r="A361" s="219">
        <v>8423</v>
      </c>
      <c r="B361" s="220" t="s">
        <v>490</v>
      </c>
      <c r="C361" s="219">
        <v>8</v>
      </c>
    </row>
    <row r="362" spans="1:3" ht="15">
      <c r="A362" s="219">
        <v>8424</v>
      </c>
      <c r="B362" s="220" t="s">
        <v>491</v>
      </c>
      <c r="C362" s="219">
        <v>8</v>
      </c>
    </row>
    <row r="363" spans="1:3" ht="15">
      <c r="A363" s="219">
        <v>8430</v>
      </c>
      <c r="B363" s="220" t="s">
        <v>492</v>
      </c>
      <c r="C363" s="219">
        <v>8</v>
      </c>
    </row>
    <row r="364" spans="1:3" ht="15">
      <c r="A364" s="219">
        <v>8511</v>
      </c>
      <c r="B364" s="220" t="s">
        <v>493</v>
      </c>
      <c r="C364" s="219">
        <v>8</v>
      </c>
    </row>
    <row r="365" spans="1:3" ht="15">
      <c r="A365" s="219">
        <v>8512</v>
      </c>
      <c r="B365" s="220" t="s">
        <v>494</v>
      </c>
      <c r="C365" s="219">
        <v>8</v>
      </c>
    </row>
    <row r="366" spans="1:3" ht="15">
      <c r="A366" s="219">
        <v>8513</v>
      </c>
      <c r="B366" s="220" t="s">
        <v>495</v>
      </c>
      <c r="C366" s="219">
        <v>8</v>
      </c>
    </row>
    <row r="367" spans="1:3" ht="15">
      <c r="A367" s="219">
        <v>8521</v>
      </c>
      <c r="B367" s="220" t="s">
        <v>496</v>
      </c>
      <c r="C367" s="219">
        <v>8</v>
      </c>
    </row>
    <row r="368" spans="1:3" ht="15">
      <c r="A368" s="219">
        <v>8522</v>
      </c>
      <c r="B368" s="220" t="s">
        <v>497</v>
      </c>
      <c r="C368" s="219">
        <v>8</v>
      </c>
    </row>
    <row r="369" spans="1:3" ht="15">
      <c r="A369" s="219">
        <v>8523</v>
      </c>
      <c r="B369" s="220" t="s">
        <v>498</v>
      </c>
      <c r="C369" s="219">
        <v>8</v>
      </c>
    </row>
    <row r="370" spans="1:3" ht="15">
      <c r="A370" s="219">
        <v>8530</v>
      </c>
      <c r="B370" s="220" t="s">
        <v>499</v>
      </c>
      <c r="C370" s="219">
        <v>8</v>
      </c>
    </row>
    <row r="371" spans="1:3" ht="15">
      <c r="A371" s="219">
        <v>8541</v>
      </c>
      <c r="B371" s="220" t="s">
        <v>500</v>
      </c>
      <c r="C371" s="219">
        <v>8</v>
      </c>
    </row>
    <row r="372" spans="1:3" ht="15">
      <c r="A372" s="219">
        <v>8542</v>
      </c>
      <c r="B372" s="220" t="s">
        <v>501</v>
      </c>
      <c r="C372" s="219">
        <v>8</v>
      </c>
    </row>
    <row r="373" spans="1:3" ht="15">
      <c r="A373" s="219">
        <v>8543</v>
      </c>
      <c r="B373" s="220" t="s">
        <v>502</v>
      </c>
      <c r="C373" s="219">
        <v>8</v>
      </c>
    </row>
    <row r="374" spans="1:3" ht="15">
      <c r="A374" s="219">
        <v>8544</v>
      </c>
      <c r="B374" s="220" t="s">
        <v>503</v>
      </c>
      <c r="C374" s="219">
        <v>8</v>
      </c>
    </row>
    <row r="375" spans="1:3" ht="15">
      <c r="A375" s="219">
        <v>8551</v>
      </c>
      <c r="B375" s="220" t="s">
        <v>504</v>
      </c>
      <c r="C375" s="219">
        <v>8</v>
      </c>
    </row>
    <row r="376" spans="1:3" ht="15">
      <c r="A376" s="219">
        <v>8552</v>
      </c>
      <c r="B376" s="220" t="s">
        <v>505</v>
      </c>
      <c r="C376" s="219">
        <v>8</v>
      </c>
    </row>
    <row r="377" spans="1:3" ht="15">
      <c r="A377" s="219">
        <v>8553</v>
      </c>
      <c r="B377" s="220" t="s">
        <v>506</v>
      </c>
      <c r="C377" s="219">
        <v>8</v>
      </c>
    </row>
    <row r="378" spans="1:3" ht="15">
      <c r="A378" s="219">
        <v>8559</v>
      </c>
      <c r="B378" s="220" t="s">
        <v>507</v>
      </c>
      <c r="C378" s="219">
        <v>8</v>
      </c>
    </row>
    <row r="379" spans="1:3" ht="15">
      <c r="A379" s="219">
        <v>8560</v>
      </c>
      <c r="B379" s="220" t="s">
        <v>508</v>
      </c>
      <c r="C379" s="219">
        <v>8</v>
      </c>
    </row>
    <row r="380" spans="1:3" ht="15">
      <c r="A380" s="219">
        <v>8610</v>
      </c>
      <c r="B380" s="220" t="s">
        <v>509</v>
      </c>
      <c r="C380" s="219">
        <v>8</v>
      </c>
    </row>
    <row r="381" spans="1:3" ht="15">
      <c r="A381" s="219">
        <v>8621</v>
      </c>
      <c r="B381" s="220" t="s">
        <v>510</v>
      </c>
      <c r="C381" s="219">
        <v>8</v>
      </c>
    </row>
    <row r="382" spans="1:3" ht="15">
      <c r="A382" s="219">
        <v>8622</v>
      </c>
      <c r="B382" s="220" t="s">
        <v>511</v>
      </c>
      <c r="C382" s="219">
        <v>8</v>
      </c>
    </row>
    <row r="383" spans="1:3" ht="15">
      <c r="A383" s="219">
        <v>8691</v>
      </c>
      <c r="B383" s="220" t="s">
        <v>512</v>
      </c>
      <c r="C383" s="219">
        <v>8</v>
      </c>
    </row>
    <row r="384" spans="1:3" ht="15">
      <c r="A384" s="219">
        <v>8692</v>
      </c>
      <c r="B384" s="220" t="s">
        <v>513</v>
      </c>
      <c r="C384" s="219">
        <v>8</v>
      </c>
    </row>
    <row r="385" spans="1:3" ht="15">
      <c r="A385" s="219">
        <v>8699</v>
      </c>
      <c r="B385" s="220" t="s">
        <v>514</v>
      </c>
      <c r="C385" s="219">
        <v>8</v>
      </c>
    </row>
    <row r="386" spans="1:3" ht="15">
      <c r="A386" s="219">
        <v>8710</v>
      </c>
      <c r="B386" s="220" t="s">
        <v>515</v>
      </c>
      <c r="C386" s="219">
        <v>8</v>
      </c>
    </row>
    <row r="387" spans="1:3" ht="15">
      <c r="A387" s="219">
        <v>8720</v>
      </c>
      <c r="B387" s="220" t="s">
        <v>516</v>
      </c>
      <c r="C387" s="219">
        <v>8</v>
      </c>
    </row>
    <row r="388" spans="1:3" ht="15">
      <c r="A388" s="219">
        <v>8730</v>
      </c>
      <c r="B388" s="220" t="s">
        <v>517</v>
      </c>
      <c r="C388" s="219">
        <v>8</v>
      </c>
    </row>
    <row r="389" spans="1:3" ht="15">
      <c r="A389" s="219">
        <v>8790</v>
      </c>
      <c r="B389" s="220" t="s">
        <v>518</v>
      </c>
      <c r="C389" s="219">
        <v>8</v>
      </c>
    </row>
    <row r="390" spans="1:3" ht="15">
      <c r="A390" s="219">
        <v>8810</v>
      </c>
      <c r="B390" s="220" t="s">
        <v>519</v>
      </c>
      <c r="C390" s="219">
        <v>8</v>
      </c>
    </row>
    <row r="391" spans="1:3" ht="15">
      <c r="A391" s="219">
        <v>8890</v>
      </c>
      <c r="B391" s="220" t="s">
        <v>520</v>
      </c>
      <c r="C391" s="219">
        <v>8</v>
      </c>
    </row>
    <row r="392" spans="1:3" ht="15">
      <c r="A392" s="219">
        <v>9001</v>
      </c>
      <c r="B392" s="220" t="s">
        <v>521</v>
      </c>
      <c r="C392" s="219">
        <v>8</v>
      </c>
    </row>
    <row r="393" spans="1:3" ht="15">
      <c r="A393" s="219">
        <v>9002</v>
      </c>
      <c r="B393" s="220" t="s">
        <v>522</v>
      </c>
      <c r="C393" s="219">
        <v>8</v>
      </c>
    </row>
    <row r="394" spans="1:3" ht="15">
      <c r="A394" s="219">
        <v>9003</v>
      </c>
      <c r="B394" s="220" t="s">
        <v>523</v>
      </c>
      <c r="C394" s="219">
        <v>8</v>
      </c>
    </row>
    <row r="395" spans="1:3" ht="15">
      <c r="A395" s="219">
        <v>9004</v>
      </c>
      <c r="B395" s="220" t="s">
        <v>524</v>
      </c>
      <c r="C395" s="219">
        <v>8</v>
      </c>
    </row>
    <row r="396" spans="1:3" ht="15">
      <c r="A396" s="219">
        <v>9005</v>
      </c>
      <c r="B396" s="220" t="s">
        <v>525</v>
      </c>
      <c r="C396" s="219">
        <v>8</v>
      </c>
    </row>
    <row r="397" spans="1:3" ht="15">
      <c r="A397" s="219">
        <v>9006</v>
      </c>
      <c r="B397" s="220" t="s">
        <v>526</v>
      </c>
      <c r="C397" s="219">
        <v>8</v>
      </c>
    </row>
    <row r="398" spans="1:3" ht="15">
      <c r="A398" s="219">
        <v>9007</v>
      </c>
      <c r="B398" s="220" t="s">
        <v>527</v>
      </c>
      <c r="C398" s="219">
        <v>8</v>
      </c>
    </row>
    <row r="399" spans="1:3" ht="15">
      <c r="A399" s="219">
        <v>9008</v>
      </c>
      <c r="B399" s="220" t="s">
        <v>528</v>
      </c>
      <c r="C399" s="219">
        <v>8</v>
      </c>
    </row>
    <row r="400" spans="1:3" ht="15">
      <c r="A400" s="219">
        <v>9101</v>
      </c>
      <c r="B400" s="220" t="s">
        <v>529</v>
      </c>
      <c r="C400" s="219">
        <v>8</v>
      </c>
    </row>
    <row r="401" spans="1:3" ht="15">
      <c r="A401" s="219">
        <v>9102</v>
      </c>
      <c r="B401" s="220" t="s">
        <v>530</v>
      </c>
      <c r="C401" s="219">
        <v>8</v>
      </c>
    </row>
    <row r="402" spans="1:3" ht="15">
      <c r="A402" s="219">
        <v>9103</v>
      </c>
      <c r="B402" s="220" t="s">
        <v>531</v>
      </c>
      <c r="C402" s="219">
        <v>8</v>
      </c>
    </row>
    <row r="403" spans="1:3" ht="15">
      <c r="A403" s="219">
        <v>9200</v>
      </c>
      <c r="B403" s="220" t="s">
        <v>532</v>
      </c>
      <c r="C403" s="219">
        <v>8</v>
      </c>
    </row>
    <row r="404" spans="1:3" ht="15">
      <c r="A404" s="219">
        <v>9311</v>
      </c>
      <c r="B404" s="220" t="s">
        <v>533</v>
      </c>
      <c r="C404" s="219">
        <v>8</v>
      </c>
    </row>
    <row r="405" spans="1:3" ht="15">
      <c r="A405" s="219">
        <v>9312</v>
      </c>
      <c r="B405" s="220" t="s">
        <v>534</v>
      </c>
      <c r="C405" s="219">
        <v>8</v>
      </c>
    </row>
    <row r="406" spans="1:3" ht="15">
      <c r="A406" s="219">
        <v>9319</v>
      </c>
      <c r="B406" s="220" t="s">
        <v>535</v>
      </c>
      <c r="C406" s="219">
        <v>8</v>
      </c>
    </row>
    <row r="407" spans="1:3" ht="15">
      <c r="A407" s="219">
        <v>9321</v>
      </c>
      <c r="B407" s="220" t="s">
        <v>536</v>
      </c>
      <c r="C407" s="219">
        <v>8</v>
      </c>
    </row>
    <row r="408" spans="1:3" ht="15">
      <c r="A408" s="219">
        <v>9329</v>
      </c>
      <c r="B408" s="220" t="s">
        <v>537</v>
      </c>
      <c r="C408" s="219">
        <v>8</v>
      </c>
    </row>
    <row r="409" spans="1:3" ht="15">
      <c r="A409" s="219">
        <v>9411</v>
      </c>
      <c r="B409" s="220" t="s">
        <v>538</v>
      </c>
      <c r="C409" s="219">
        <v>8</v>
      </c>
    </row>
    <row r="410" spans="1:3" ht="15">
      <c r="A410" s="219">
        <v>9412</v>
      </c>
      <c r="B410" s="220" t="s">
        <v>539</v>
      </c>
      <c r="C410" s="219">
        <v>8</v>
      </c>
    </row>
    <row r="411" spans="1:3" ht="15">
      <c r="A411" s="219">
        <v>9420</v>
      </c>
      <c r="B411" s="220" t="s">
        <v>540</v>
      </c>
      <c r="C411" s="219">
        <v>8</v>
      </c>
    </row>
    <row r="412" spans="1:3" ht="15">
      <c r="A412" s="219">
        <v>9491</v>
      </c>
      <c r="B412" s="220" t="s">
        <v>541</v>
      </c>
      <c r="C412" s="219">
        <v>8</v>
      </c>
    </row>
    <row r="413" spans="1:3" ht="15">
      <c r="A413" s="219">
        <v>9492</v>
      </c>
      <c r="B413" s="220" t="s">
        <v>542</v>
      </c>
      <c r="C413" s="219">
        <v>8</v>
      </c>
    </row>
    <row r="414" spans="1:3" ht="15">
      <c r="A414" s="219">
        <v>9499</v>
      </c>
      <c r="B414" s="220" t="s">
        <v>543</v>
      </c>
      <c r="C414" s="219">
        <v>8</v>
      </c>
    </row>
    <row r="415" spans="1:3" ht="15">
      <c r="A415" s="219">
        <v>9511</v>
      </c>
      <c r="B415" s="220" t="s">
        <v>544</v>
      </c>
      <c r="C415" s="219">
        <v>9</v>
      </c>
    </row>
    <row r="416" spans="1:3" ht="15">
      <c r="A416" s="219">
        <v>9512</v>
      </c>
      <c r="B416" s="220" t="s">
        <v>545</v>
      </c>
      <c r="C416" s="219">
        <v>8</v>
      </c>
    </row>
    <row r="417" spans="1:3" ht="15">
      <c r="A417" s="219">
        <v>9521</v>
      </c>
      <c r="B417" s="220" t="s">
        <v>546</v>
      </c>
      <c r="C417" s="219">
        <v>8</v>
      </c>
    </row>
    <row r="418" spans="1:3" ht="15">
      <c r="A418" s="219">
        <v>9522</v>
      </c>
      <c r="B418" s="220" t="s">
        <v>547</v>
      </c>
      <c r="C418" s="219">
        <v>8</v>
      </c>
    </row>
    <row r="419" spans="1:3" ht="15">
      <c r="A419" s="219">
        <v>9523</v>
      </c>
      <c r="B419" s="220" t="s">
        <v>548</v>
      </c>
      <c r="C419" s="219">
        <v>8</v>
      </c>
    </row>
    <row r="420" spans="1:3" ht="15">
      <c r="A420" s="219">
        <v>9524</v>
      </c>
      <c r="B420" s="220" t="s">
        <v>549</v>
      </c>
      <c r="C420" s="219">
        <v>8</v>
      </c>
    </row>
    <row r="421" spans="1:3" ht="15">
      <c r="A421" s="219">
        <v>9529</v>
      </c>
      <c r="B421" s="220" t="s">
        <v>550</v>
      </c>
      <c r="C421" s="219">
        <v>8</v>
      </c>
    </row>
    <row r="422" spans="1:3" ht="15">
      <c r="A422" s="219">
        <v>9601</v>
      </c>
      <c r="B422" s="220" t="s">
        <v>551</v>
      </c>
      <c r="C422" s="219">
        <v>9</v>
      </c>
    </row>
    <row r="423" spans="1:3" ht="15">
      <c r="A423" s="219">
        <v>9602</v>
      </c>
      <c r="B423" s="220" t="s">
        <v>552</v>
      </c>
      <c r="C423" s="219">
        <v>8</v>
      </c>
    </row>
    <row r="424" spans="1:3" ht="15">
      <c r="A424" s="219">
        <v>9603</v>
      </c>
      <c r="B424" s="220" t="s">
        <v>553</v>
      </c>
      <c r="C424" s="219">
        <v>8</v>
      </c>
    </row>
    <row r="425" spans="1:3" ht="15">
      <c r="A425" s="219">
        <v>9609</v>
      </c>
      <c r="B425" s="220" t="s">
        <v>554</v>
      </c>
      <c r="C425" s="219">
        <v>9</v>
      </c>
    </row>
    <row r="426" spans="1:3" ht="15">
      <c r="A426" s="219">
        <v>9700</v>
      </c>
      <c r="B426" s="220" t="s">
        <v>555</v>
      </c>
      <c r="C426" s="219">
        <v>8</v>
      </c>
    </row>
    <row r="427" spans="1:3" ht="15">
      <c r="A427" s="219">
        <v>9810</v>
      </c>
      <c r="B427" s="220" t="s">
        <v>556</v>
      </c>
      <c r="C427" s="219">
        <v>8</v>
      </c>
    </row>
    <row r="428" spans="1:3" ht="15">
      <c r="A428" s="219">
        <v>9820</v>
      </c>
      <c r="B428" s="220" t="s">
        <v>557</v>
      </c>
      <c r="C428" s="219">
        <v>8</v>
      </c>
    </row>
    <row r="429" spans="1:3" ht="15">
      <c r="A429" s="219">
        <v>9900</v>
      </c>
      <c r="B429" s="220" t="s">
        <v>558</v>
      </c>
      <c r="C429" s="219">
        <v>8</v>
      </c>
    </row>
    <row r="430" spans="1:3" ht="15">
      <c r="A430" s="219">
        <v>6411</v>
      </c>
      <c r="B430" s="220" t="s">
        <v>559</v>
      </c>
      <c r="C430" s="219">
        <v>5</v>
      </c>
    </row>
    <row r="431" spans="1:3" ht="15">
      <c r="A431" s="219">
        <v>6412</v>
      </c>
      <c r="B431" s="220" t="s">
        <v>560</v>
      </c>
      <c r="C431" s="219">
        <v>5</v>
      </c>
    </row>
    <row r="432" spans="1:3" ht="15">
      <c r="A432" s="219">
        <v>6421</v>
      </c>
      <c r="B432" s="220" t="s">
        <v>561</v>
      </c>
      <c r="C432" s="219">
        <v>5</v>
      </c>
    </row>
    <row r="433" spans="1:3" ht="15">
      <c r="A433" s="219">
        <v>6422</v>
      </c>
      <c r="B433" s="220" t="s">
        <v>562</v>
      </c>
      <c r="C433" s="219">
        <v>5</v>
      </c>
    </row>
    <row r="434" spans="1:3" ht="15">
      <c r="A434" s="219">
        <v>6423</v>
      </c>
      <c r="B434" s="220" t="s">
        <v>563</v>
      </c>
      <c r="C434" s="219">
        <v>5</v>
      </c>
    </row>
    <row r="435" spans="1:3" ht="15">
      <c r="A435" s="219">
        <v>6424</v>
      </c>
      <c r="B435" s="220" t="s">
        <v>564</v>
      </c>
      <c r="C435" s="219">
        <v>5</v>
      </c>
    </row>
    <row r="436" spans="1:3" ht="15">
      <c r="A436" s="219">
        <v>6431</v>
      </c>
      <c r="B436" s="220" t="s">
        <v>565</v>
      </c>
      <c r="C436" s="219">
        <v>5</v>
      </c>
    </row>
    <row r="437" spans="1:3" ht="15">
      <c r="A437" s="219">
        <v>6432</v>
      </c>
      <c r="B437" s="220" t="s">
        <v>566</v>
      </c>
      <c r="C437" s="219">
        <v>5</v>
      </c>
    </row>
    <row r="438" spans="1:3" ht="15">
      <c r="A438" s="219">
        <v>6491</v>
      </c>
      <c r="B438" s="220" t="s">
        <v>567</v>
      </c>
      <c r="C438" s="219">
        <v>5</v>
      </c>
    </row>
    <row r="439" spans="1:3" ht="15">
      <c r="A439" s="219">
        <v>6492</v>
      </c>
      <c r="B439" s="220" t="s">
        <v>568</v>
      </c>
      <c r="C439" s="219">
        <v>5</v>
      </c>
    </row>
    <row r="440" spans="1:3" ht="15">
      <c r="A440" s="219">
        <v>6493</v>
      </c>
      <c r="B440" s="220" t="s">
        <v>569</v>
      </c>
      <c r="C440" s="219">
        <v>5</v>
      </c>
    </row>
    <row r="441" spans="1:3" ht="15">
      <c r="A441" s="219">
        <v>6494</v>
      </c>
      <c r="B441" s="220" t="s">
        <v>570</v>
      </c>
      <c r="C441" s="219">
        <v>5</v>
      </c>
    </row>
    <row r="442" spans="1:3" ht="15">
      <c r="A442" s="219">
        <v>6495</v>
      </c>
      <c r="B442" s="220" t="s">
        <v>571</v>
      </c>
      <c r="C442" s="219">
        <v>5</v>
      </c>
    </row>
    <row r="443" spans="1:3" ht="15">
      <c r="A443" s="219">
        <v>6499</v>
      </c>
      <c r="B443" s="220" t="s">
        <v>572</v>
      </c>
      <c r="C443" s="219">
        <v>5</v>
      </c>
    </row>
    <row r="444" spans="1:3" ht="15">
      <c r="A444" s="219">
        <v>6511</v>
      </c>
      <c r="B444" s="220" t="s">
        <v>573</v>
      </c>
      <c r="C444" s="219">
        <v>5</v>
      </c>
    </row>
    <row r="445" spans="1:3" ht="15">
      <c r="A445" s="219">
        <v>6512</v>
      </c>
      <c r="B445" s="220" t="s">
        <v>574</v>
      </c>
      <c r="C445" s="219">
        <v>5</v>
      </c>
    </row>
    <row r="446" spans="1:3" ht="15">
      <c r="A446" s="219">
        <v>6513</v>
      </c>
      <c r="B446" s="220" t="s">
        <v>575</v>
      </c>
      <c r="C446" s="219">
        <v>5</v>
      </c>
    </row>
    <row r="447" spans="1:3" ht="15">
      <c r="A447" s="219">
        <v>6514</v>
      </c>
      <c r="B447" s="220" t="s">
        <v>576</v>
      </c>
      <c r="C447" s="219">
        <v>5</v>
      </c>
    </row>
    <row r="448" spans="1:3" ht="15">
      <c r="A448" s="219">
        <v>6521</v>
      </c>
      <c r="B448" s="220" t="s">
        <v>577</v>
      </c>
      <c r="C448" s="219">
        <v>5</v>
      </c>
    </row>
    <row r="449" spans="1:3" ht="15">
      <c r="A449" s="219">
        <v>6522</v>
      </c>
      <c r="B449" s="220" t="s">
        <v>578</v>
      </c>
      <c r="C449" s="219">
        <v>5</v>
      </c>
    </row>
    <row r="450" spans="1:3" ht="15">
      <c r="A450" s="219">
        <v>6531</v>
      </c>
      <c r="B450" s="220" t="s">
        <v>579</v>
      </c>
      <c r="C450" s="219">
        <v>5</v>
      </c>
    </row>
    <row r="451" spans="1:3" ht="15">
      <c r="A451" s="219">
        <v>6532</v>
      </c>
      <c r="B451" s="220" t="s">
        <v>580</v>
      </c>
      <c r="C451" s="219">
        <v>5</v>
      </c>
    </row>
    <row r="452" spans="1:3" ht="15">
      <c r="A452" s="219">
        <v>6611</v>
      </c>
      <c r="B452" s="220" t="s">
        <v>581</v>
      </c>
      <c r="C452" s="219">
        <v>5</v>
      </c>
    </row>
    <row r="453" spans="1:3" ht="15">
      <c r="A453" s="219">
        <v>6612</v>
      </c>
      <c r="B453" s="220" t="s">
        <v>582</v>
      </c>
      <c r="C453" s="219">
        <v>5</v>
      </c>
    </row>
    <row r="454" spans="1:3" ht="15">
      <c r="A454" s="219">
        <v>6613</v>
      </c>
      <c r="B454" s="220" t="s">
        <v>583</v>
      </c>
      <c r="C454" s="219">
        <v>5</v>
      </c>
    </row>
    <row r="455" spans="1:3" ht="15">
      <c r="A455" s="219">
        <v>6614</v>
      </c>
      <c r="B455" s="220" t="s">
        <v>584</v>
      </c>
      <c r="C455" s="219">
        <v>5</v>
      </c>
    </row>
    <row r="456" spans="1:3" ht="15">
      <c r="A456" s="219">
        <v>6615</v>
      </c>
      <c r="B456" s="220" t="s">
        <v>585</v>
      </c>
      <c r="C456" s="219">
        <v>5</v>
      </c>
    </row>
    <row r="457" spans="1:3" ht="15">
      <c r="A457" s="219">
        <v>6619</v>
      </c>
      <c r="B457" s="220" t="s">
        <v>586</v>
      </c>
      <c r="C457" s="219">
        <v>5</v>
      </c>
    </row>
    <row r="458" spans="1:3" ht="15">
      <c r="A458" s="219">
        <v>6621</v>
      </c>
      <c r="B458" s="220" t="s">
        <v>587</v>
      </c>
      <c r="C458" s="219">
        <v>5</v>
      </c>
    </row>
    <row r="459" spans="1:3" ht="15">
      <c r="A459" s="219">
        <v>6629</v>
      </c>
      <c r="B459" s="220" t="s">
        <v>588</v>
      </c>
      <c r="C459" s="219">
        <v>5</v>
      </c>
    </row>
    <row r="460" spans="1:3" ht="15">
      <c r="A460" s="219">
        <v>6630</v>
      </c>
      <c r="B460" s="220" t="s">
        <v>589</v>
      </c>
      <c r="C460" s="219">
        <v>5</v>
      </c>
    </row>
    <row r="461" spans="1:3">
      <c r="A461" s="218"/>
      <c r="B461" s="218"/>
      <c r="C461" s="218"/>
    </row>
  </sheetData>
  <sheetProtection algorithmName="SHA-512" hashValue="MXU7c/56StIxZ82xlQ+ctcACOCpmrLHmMEEy0oFVKxRNqP6NQU0VFPqll6C3uvXVYdHyEkfOl7pUQJxsz1eRbQ==" saltValue="c3wwstW4pP3LuzRMxW1UnA==" spinCount="100000" sheet="1" objects="1" scenarios="1"/>
  <autoFilter ref="A1:E181" xr:uid="{45F88C46-2BBA-4599-B946-57281E18457F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2.625" defaultRowHeight="15" customHeight="1"/>
  <cols>
    <col min="1" max="26" width="9.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000"/>
  <sheetViews>
    <sheetView workbookViewId="0"/>
  </sheetViews>
  <sheetFormatPr baseColWidth="10" defaultColWidth="12.625" defaultRowHeight="15" customHeight="1"/>
  <cols>
    <col min="1" max="26" width="9.375" customWidth="1"/>
  </cols>
  <sheetData>
    <row r="3" spans="1:4">
      <c r="A3" s="3" t="s">
        <v>106</v>
      </c>
      <c r="B3" s="3" t="s">
        <v>107</v>
      </c>
    </row>
    <row r="4" spans="1:4">
      <c r="A4" s="3">
        <v>1</v>
      </c>
      <c r="B4" s="3">
        <v>2017</v>
      </c>
      <c r="C4" s="3" t="str">
        <f t="shared" ref="C4:C23" si="0">+A4&amp;B4</f>
        <v>12017</v>
      </c>
      <c r="D4" s="4">
        <v>43213</v>
      </c>
    </row>
    <row r="5" spans="1:4">
      <c r="A5" s="3">
        <v>2</v>
      </c>
      <c r="B5" s="3">
        <v>2017</v>
      </c>
      <c r="C5" s="3" t="str">
        <f t="shared" si="0"/>
        <v>22017</v>
      </c>
      <c r="D5" s="4">
        <v>43213</v>
      </c>
    </row>
    <row r="6" spans="1:4">
      <c r="A6" s="3">
        <v>3</v>
      </c>
      <c r="B6" s="3">
        <v>2017</v>
      </c>
      <c r="C6" s="3" t="str">
        <f t="shared" si="0"/>
        <v>32017</v>
      </c>
      <c r="D6" s="4">
        <v>43214</v>
      </c>
    </row>
    <row r="7" spans="1:4">
      <c r="A7" s="3">
        <v>4</v>
      </c>
      <c r="B7" s="3">
        <v>2017</v>
      </c>
      <c r="C7" s="3" t="str">
        <f t="shared" si="0"/>
        <v>42017</v>
      </c>
      <c r="D7" s="4">
        <v>43214</v>
      </c>
    </row>
    <row r="8" spans="1:4">
      <c r="A8" s="3">
        <v>5</v>
      </c>
      <c r="B8" s="3">
        <v>2017</v>
      </c>
      <c r="C8" s="3" t="str">
        <f t="shared" si="0"/>
        <v>52017</v>
      </c>
      <c r="D8" s="4">
        <v>43215</v>
      </c>
    </row>
    <row r="9" spans="1:4">
      <c r="A9" s="3">
        <v>6</v>
      </c>
      <c r="B9" s="3">
        <v>2017</v>
      </c>
      <c r="C9" s="3" t="str">
        <f t="shared" si="0"/>
        <v>62017</v>
      </c>
      <c r="D9" s="4">
        <v>43215</v>
      </c>
    </row>
    <row r="10" spans="1:4">
      <c r="A10" s="3">
        <v>7</v>
      </c>
      <c r="B10" s="3">
        <v>2017</v>
      </c>
      <c r="C10" s="3" t="str">
        <f t="shared" si="0"/>
        <v>72017</v>
      </c>
      <c r="D10" s="4">
        <v>43216</v>
      </c>
    </row>
    <row r="11" spans="1:4">
      <c r="A11" s="3">
        <v>8</v>
      </c>
      <c r="B11" s="3">
        <v>2017</v>
      </c>
      <c r="C11" s="3" t="str">
        <f t="shared" si="0"/>
        <v>82017</v>
      </c>
      <c r="D11" s="4">
        <v>43216</v>
      </c>
    </row>
    <row r="12" spans="1:4">
      <c r="A12" s="3">
        <v>9</v>
      </c>
      <c r="B12" s="3">
        <v>2017</v>
      </c>
      <c r="C12" s="3" t="str">
        <f t="shared" si="0"/>
        <v>92017</v>
      </c>
      <c r="D12" s="4">
        <v>43217</v>
      </c>
    </row>
    <row r="13" spans="1:4">
      <c r="A13" s="3">
        <v>0</v>
      </c>
      <c r="B13" s="3">
        <v>2017</v>
      </c>
      <c r="C13" s="3" t="str">
        <f t="shared" si="0"/>
        <v>02017</v>
      </c>
      <c r="D13" s="4">
        <v>43217</v>
      </c>
    </row>
    <row r="14" spans="1:4">
      <c r="A14" s="3">
        <v>1</v>
      </c>
      <c r="B14" s="3">
        <v>2018</v>
      </c>
      <c r="C14" s="3" t="str">
        <f t="shared" si="0"/>
        <v>12018</v>
      </c>
      <c r="D14" s="4">
        <v>43577</v>
      </c>
    </row>
    <row r="15" spans="1:4">
      <c r="A15" s="3">
        <v>2</v>
      </c>
      <c r="B15" s="3">
        <v>2018</v>
      </c>
      <c r="C15" s="3" t="str">
        <f t="shared" si="0"/>
        <v>22018</v>
      </c>
      <c r="D15" s="4">
        <v>43577</v>
      </c>
    </row>
    <row r="16" spans="1:4">
      <c r="A16" s="3">
        <v>3</v>
      </c>
      <c r="B16" s="3">
        <v>2018</v>
      </c>
      <c r="C16" s="3" t="str">
        <f t="shared" si="0"/>
        <v>32018</v>
      </c>
      <c r="D16" s="4">
        <v>43578</v>
      </c>
    </row>
    <row r="17" spans="1:4">
      <c r="A17" s="3">
        <v>4</v>
      </c>
      <c r="B17" s="3">
        <v>2018</v>
      </c>
      <c r="C17" s="3" t="str">
        <f t="shared" si="0"/>
        <v>42018</v>
      </c>
      <c r="D17" s="4">
        <v>43578</v>
      </c>
    </row>
    <row r="18" spans="1:4">
      <c r="A18" s="3">
        <v>5</v>
      </c>
      <c r="B18" s="3">
        <v>2018</v>
      </c>
      <c r="C18" s="3" t="str">
        <f t="shared" si="0"/>
        <v>52018</v>
      </c>
      <c r="D18" s="4">
        <v>43579</v>
      </c>
    </row>
    <row r="19" spans="1:4">
      <c r="A19" s="3">
        <v>6</v>
      </c>
      <c r="B19" s="3">
        <v>2018</v>
      </c>
      <c r="C19" s="3" t="str">
        <f t="shared" si="0"/>
        <v>62018</v>
      </c>
      <c r="D19" s="4">
        <v>43579</v>
      </c>
    </row>
    <row r="20" spans="1:4">
      <c r="A20" s="3">
        <v>7</v>
      </c>
      <c r="B20" s="3">
        <v>2018</v>
      </c>
      <c r="C20" s="3" t="str">
        <f t="shared" si="0"/>
        <v>72018</v>
      </c>
      <c r="D20" s="4">
        <v>43580</v>
      </c>
    </row>
    <row r="21" spans="1:4" ht="15.75" customHeight="1">
      <c r="A21" s="3">
        <v>8</v>
      </c>
      <c r="B21" s="3">
        <v>2018</v>
      </c>
      <c r="C21" s="3" t="str">
        <f t="shared" si="0"/>
        <v>82018</v>
      </c>
      <c r="D21" s="4">
        <v>43580</v>
      </c>
    </row>
    <row r="22" spans="1:4" ht="15.75" customHeight="1">
      <c r="A22" s="3">
        <v>9</v>
      </c>
      <c r="B22" s="3">
        <v>2018</v>
      </c>
      <c r="C22" s="3" t="str">
        <f t="shared" si="0"/>
        <v>92018</v>
      </c>
      <c r="D22" s="4">
        <v>43581</v>
      </c>
    </row>
    <row r="23" spans="1:4" ht="15.75" customHeight="1">
      <c r="A23" s="3">
        <v>0</v>
      </c>
      <c r="B23" s="3">
        <v>2018</v>
      </c>
      <c r="C23" s="3" t="str">
        <f t="shared" si="0"/>
        <v>02018</v>
      </c>
      <c r="D23" s="4">
        <v>43581</v>
      </c>
    </row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FORMULARIO 2024</vt:lpstr>
      <vt:lpstr>ANEXO 1</vt:lpstr>
      <vt:lpstr>Hoja2</vt:lpstr>
      <vt:lpstr>Hoja1</vt:lpstr>
      <vt:lpstr>'FORMULARIO 2024'!Área_de_impresión</vt:lpstr>
      <vt:lpstr>'FORMULARIO 2024'!C._DISCRIMINACIÓN_DE_ACTIVIDADES_GRAVADAS__OTRAS_ACTIVIDADES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rolando.areiza</dc:creator>
  <cp:lastModifiedBy>Jenny Mayerli Serrato Sierra</cp:lastModifiedBy>
  <cp:lastPrinted>2024-01-04T19:08:41Z</cp:lastPrinted>
  <dcterms:created xsi:type="dcterms:W3CDTF">2017-12-14T20:37:11Z</dcterms:created>
  <dcterms:modified xsi:type="dcterms:W3CDTF">2026-01-27T15:18:52Z</dcterms:modified>
</cp:coreProperties>
</file>